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7" r:id="rId1"/>
    <sheet name="data" sheetId="22" r:id="rId2"/>
    <sheet name="Sheet3" sheetId="20" r:id="rId3"/>
    <sheet name="Sheet5" sheetId="25" r:id="rId4"/>
  </sheets>
  <definedNames>
    <definedName name="abscrt_tval">#REF!</definedName>
    <definedName name="abscrt_zval">#REF!</definedName>
    <definedName name="Alpha">#REF!</definedName>
    <definedName name="conclusion">#REF!</definedName>
    <definedName name="df">#REF!</definedName>
    <definedName name="HoMean">#REF!</definedName>
    <definedName name="lftcrt_tval">#REF!</definedName>
    <definedName name="lftcrt_zval">#REF!</definedName>
    <definedName name="n">#REF!</definedName>
    <definedName name="p_value">#REF!</definedName>
    <definedName name="_xlnm.Print_Area" localSheetId="0">Sheet1!$A$1:$I$19</definedName>
    <definedName name="rtcrt_tval">#REF!</definedName>
    <definedName name="rtcrt_zval">#REF!</definedName>
    <definedName name="SaMean">#REF!</definedName>
    <definedName name="StdDev">#REF!</definedName>
    <definedName name="sum_of_n">#REF!</definedName>
    <definedName name="sum_of_x">#REF!</definedName>
    <definedName name="t">#REF!</definedName>
    <definedName name="Test_of_left_tail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G11" i="7"/>
  <c r="E26" i="25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5"/>
  <c r="E7" i="7"/>
  <c r="E4"/>
</calcChain>
</file>

<file path=xl/sharedStrings.xml><?xml version="1.0" encoding="utf-8"?>
<sst xmlns="http://schemas.openxmlformats.org/spreadsheetml/2006/main" count="343" uniqueCount="239">
  <si>
    <t>df</t>
  </si>
  <si>
    <t>Observations</t>
  </si>
  <si>
    <t>F</t>
  </si>
  <si>
    <t>ANOVA</t>
  </si>
  <si>
    <t>SS</t>
  </si>
  <si>
    <t>MS</t>
  </si>
  <si>
    <t>P-value</t>
  </si>
  <si>
    <t>Total</t>
  </si>
  <si>
    <t>shipment</t>
  </si>
  <si>
    <t>distance</t>
  </si>
  <si>
    <t>shipping time</t>
  </si>
  <si>
    <t>SUMMARY OUTPUT</t>
  </si>
  <si>
    <t>Regression Statistics</t>
  </si>
  <si>
    <t>Multiple R</t>
  </si>
  <si>
    <t>R Square</t>
  </si>
  <si>
    <t>Adjusted R Square</t>
  </si>
  <si>
    <t>Standard Error</t>
  </si>
  <si>
    <t>Regression</t>
  </si>
  <si>
    <t>Residual</t>
  </si>
  <si>
    <t>Intercept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</si>
  <si>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</si>
  <si>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</si>
  <si>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</si>
  <si>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</si>
  <si>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</si>
  <si>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</si>
  <si>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</si>
  <si>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b)</t>
  </si>
  <si>
    <t>715 miles should take …</t>
  </si>
  <si>
    <t>days</t>
  </si>
  <si>
    <t>size</t>
  </si>
  <si>
    <t>price</t>
  </si>
  <si>
    <t>1.0 K sq ft should cost…</t>
  </si>
  <si>
    <t>thousand dollars</t>
  </si>
  <si>
    <t>Albania</t>
  </si>
  <si>
    <t>Algeria</t>
  </si>
  <si>
    <t>Angola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</si>
  <si>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</si>
  <si>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</si>
  <si>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</si>
  <si>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</si>
  <si>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</si>
  <si>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</si>
  <si>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</si>
  <si>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</si>
  <si>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</si>
  <si>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</si>
  <si>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</si>
  <si>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</si>
  <si>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</si>
  <si>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</si>
  <si>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</si>
  <si>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</si>
  <si>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</si>
  <si>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</si>
  <si>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</si>
  <si>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</si>
  <si>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</si>
  <si>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</si>
  <si>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</si>
  <si>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</si>
  <si>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</si>
  <si>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</si>
  <si>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</si>
  <si>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Rep.</t>
  </si>
  <si>
    <t>Chad</t>
  </si>
  <si>
    <t>Chile</t>
  </si>
  <si>
    <t>China</t>
  </si>
  <si>
    <t>Colombia</t>
  </si>
  <si>
    <t>Comoros</t>
  </si>
  <si>
    <t>Congo, Dem. Rep.</t>
  </si>
  <si>
    <t>Congo, Rep.</t>
  </si>
  <si>
    <t>Costa Rica</t>
  </si>
  <si>
    <t>Cote d'Ivoire</t>
  </si>
  <si>
    <t>Croatia</t>
  </si>
  <si>
    <t>Cyprus</t>
  </si>
  <si>
    <t>Czech Rep.</t>
  </si>
  <si>
    <t>Denmark</t>
  </si>
  <si>
    <t>Djibouti</t>
  </si>
  <si>
    <t>Dominican Rep.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</si>
  <si>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</si>
  <si>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</si>
  <si>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</si>
  <si>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</si>
  <si>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</si>
  <si>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</si>
  <si>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</si>
  <si>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</si>
  <si>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</si>
  <si>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</si>
  <si>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</si>
  <si>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</si>
  <si>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</si>
  <si>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</si>
  <si>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</si>
  <si>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</si>
  <si>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</si>
  <si>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</si>
  <si>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</si>
  <si>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</si>
  <si>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</si>
  <si>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</si>
  <si>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</si>
  <si>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</si>
  <si>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</si>
  <si>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</si>
  <si>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</si>
  <si>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</si>
  <si>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</si>
  <si>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</si>
  <si>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</si>
  <si>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</si>
  <si>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</si>
  <si>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</si>
  <si>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</si>
  <si>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</si>
  <si>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Dem. Rep.</t>
  </si>
  <si>
    <t>Korea, Rep.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</si>
  <si>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</si>
  <si>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</si>
  <si>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</si>
  <si>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</si>
  <si>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</si>
  <si>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</si>
  <si>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</si>
  <si>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</si>
  <si>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</si>
  <si>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</si>
  <si>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</si>
  <si>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</si>
  <si>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</si>
  <si>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</si>
  <si>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</si>
  <si>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</si>
  <si>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</si>
  <si>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</si>
  <si>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</si>
  <si>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</si>
  <si>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</si>
  <si>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</si>
  <si>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</si>
  <si>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</si>
  <si>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</si>
  <si>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</si>
  <si>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</si>
  <si>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</si>
  <si>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</si>
  <si>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</si>
  <si>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</si>
  <si>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</si>
  <si>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</si>
  <si>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</si>
  <si>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</si>
  <si>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</si>
  <si>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</si>
  <si>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</si>
  <si>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</si>
  <si>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</si>
  <si>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</si>
  <si>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</si>
  <si>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</si>
  <si>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</si>
  <si>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</si>
  <si>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</si>
  <si>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</si>
  <si>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</si>
  <si>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</si>
  <si>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Saint Vincent and the Grenadines</t>
  </si>
  <si>
    <t>Samoa</t>
  </si>
  <si>
    <t>Sao Tome and Principe</t>
  </si>
  <si>
    <t>Saudi Arabia</t>
  </si>
  <si>
    <t>Senegal</t>
  </si>
  <si>
    <t>Serbia</t>
  </si>
  <si>
    <t>Sierra Leone</t>
  </si>
  <si>
    <t>Singapore</t>
  </si>
  <si>
    <t>Slovak Republic</t>
  </si>
  <si>
    <t>Slovenia</t>
  </si>
  <si>
    <t>Solomon Islands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</si>
  <si>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</si>
  <si>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</si>
  <si>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</si>
  <si>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</si>
  <si>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</si>
  <si>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</si>
  <si>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</si>
  <si>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</si>
  <si>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</si>
  <si>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</si>
  <si>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</si>
  <si>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</si>
  <si>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</si>
  <si>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</si>
  <si>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</si>
  <si>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</si>
  <si>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</si>
  <si>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</si>
  <si>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</si>
  <si>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</si>
  <si>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</si>
  <si>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</si>
  <si>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</si>
  <si>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</si>
  <si>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</si>
  <si>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</si>
  <si>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</si>
  <si>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</si>
  <si>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</si>
  <si>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Yemen, Rep.</t>
  </si>
  <si>
    <t>Zambia</t>
  </si>
  <si>
    <t>Zimbabwe</t>
  </si>
  <si>
    <t>RESIDUAL OUTPUT</t>
  </si>
  <si>
    <t>Observation</t>
  </si>
  <si>
    <t>Residuals</t>
  </si>
  <si>
    <t>bp</t>
  </si>
  <si>
    <t>Chitest</t>
  </si>
  <si>
    <t>GDP/cap</t>
  </si>
  <si>
    <t>country</t>
  </si>
  <si>
    <t>Afghanistan</t>
  </si>
  <si>
    <t>Cuba</t>
  </si>
  <si>
    <t>French Guiana</t>
  </si>
  <si>
    <t>French Polynesia</t>
  </si>
  <si>
    <t>Guadeloupe</t>
  </si>
  <si>
    <t>Guinea-Bissau</t>
  </si>
  <si>
    <t>Hong Kong, China</t>
  </si>
  <si>
    <t>Macao, China</t>
  </si>
  <si>
    <t>Macedonia</t>
  </si>
  <si>
    <t>Mayotte</t>
  </si>
  <si>
    <t>Micronesia, Fed. Sts.</t>
  </si>
  <si>
    <t>Netherlands Antilles</t>
  </si>
  <si>
    <t>Puerto Rico</t>
  </si>
  <si>
    <t>Reunion</t>
  </si>
  <si>
    <t>Somalia</t>
  </si>
  <si>
    <t>West Bank and Gaza</t>
  </si>
  <si>
    <t>deathsper1000</t>
  </si>
  <si>
    <t>Predicted deathsper1000</t>
  </si>
  <si>
    <t>Res2</t>
  </si>
  <si>
    <t>SUMMARY OUTPUT (final BP test)</t>
  </si>
  <si>
    <t>No, we do not have homoscedascity since Chi&lt;0.05</t>
  </si>
  <si>
    <t>Lab 08 Answer Key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</si>
</sst>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0" fillId="0" borderId="0" xfId="0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centerContinuous"/>
    </xf>
    <xf numFmtId="164" fontId="2" fillId="0" borderId="0" xfId="0" applyNumberFormat="1" applyFont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/>
    <xf numFmtId="2" fontId="5" fillId="0" borderId="0" xfId="0" applyNumberFormat="1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1" fontId="3" fillId="0" borderId="0" xfId="0" applyNumberFormat="1" applyFont="1"/>
    <xf numFmtId="0" fontId="6" fillId="0" borderId="0" xfId="0" applyFont="1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Continuous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J7" sqref="J7"/>
    </sheetView>
  </sheetViews>
  <sheetFormatPr defaultRowHeight="15"/>
  <cols>
    <col min="1" max="1" width="6.140625" style="30" customWidth="1"/>
    <col min="2" max="2" width="4.42578125" style="15" customWidth="1"/>
    <col min="3" max="3" width="11.85546875" style="2" bestFit="1" customWidth="1"/>
    <col min="4" max="4" width="15" style="2" customWidth="1"/>
    <col min="5" max="5" width="11" style="2" customWidth="1"/>
    <col min="6" max="6" width="7.7109375" style="2" customWidth="1"/>
    <col min="7" max="7" width="10.5703125" style="2" customWidth="1"/>
    <col min="8" max="16384" width="9.140625" style="2"/>
  </cols>
  <sheetData>
    <row r="1" spans="1:16">
      <c r="A1" s="35" t="s">
        <v>238</v>
      </c>
      <c r="B1" s="35"/>
      <c r="C1" s="36"/>
      <c r="D1" s="36"/>
      <c r="E1" s="36"/>
      <c r="F1" s="36"/>
      <c r="G1" s="36"/>
      <c r="H1" s="37"/>
      <c r="I1" s="37"/>
    </row>
    <row r="2" spans="1:16">
      <c r="A2" s="36"/>
      <c r="B2" s="36"/>
      <c r="C2" s="36"/>
      <c r="D2" s="36"/>
      <c r="E2" s="36"/>
      <c r="F2" s="36"/>
      <c r="G2" s="36"/>
      <c r="H2" s="37"/>
      <c r="I2" s="37"/>
    </row>
    <row r="3" spans="1:16">
      <c r="A3" s="30">
        <v>1</v>
      </c>
      <c r="C3" s="21"/>
      <c r="D3" s="23"/>
      <c r="E3" s="24"/>
      <c r="F3" s="23"/>
      <c r="G3" s="12"/>
      <c r="H3" s="12"/>
      <c r="I3" s="12"/>
      <c r="J3" s="3"/>
    </row>
    <row r="4" spans="1:16">
      <c r="B4" s="16" t="s">
        <v>27</v>
      </c>
      <c r="C4" s="25" t="s">
        <v>28</v>
      </c>
      <c r="D4" s="23"/>
      <c r="E4" s="23">
        <f>data!F17+data!F18*715</f>
        <v>8.1679115635186434</v>
      </c>
      <c r="F4" s="23" t="s">
        <v>29</v>
      </c>
      <c r="G4" s="12"/>
      <c r="H4" s="12"/>
      <c r="I4" s="12"/>
      <c r="J4" s="3"/>
    </row>
    <row r="5" spans="1:16">
      <c r="B5" s="16"/>
      <c r="C5" s="26"/>
      <c r="D5" s="23"/>
      <c r="E5" s="23"/>
      <c r="F5" s="27"/>
      <c r="G5" s="11"/>
      <c r="H5" s="11"/>
      <c r="I5" s="11"/>
      <c r="J5" s="3"/>
    </row>
    <row r="6" spans="1:16">
      <c r="A6" s="30">
        <v>2</v>
      </c>
      <c r="B6" s="17"/>
      <c r="C6" s="4"/>
      <c r="D6" s="22"/>
      <c r="E6" s="28"/>
      <c r="F6" s="23"/>
      <c r="G6" s="12"/>
      <c r="H6" s="12"/>
      <c r="I6" s="12"/>
      <c r="J6" s="7"/>
      <c r="K6" s="9"/>
      <c r="L6" s="9"/>
      <c r="M6" s="3"/>
      <c r="N6" s="3"/>
      <c r="O6" s="3"/>
      <c r="P6" s="3"/>
    </row>
    <row r="7" spans="1:16">
      <c r="B7" s="18" t="s">
        <v>27</v>
      </c>
      <c r="C7" s="22" t="s">
        <v>32</v>
      </c>
      <c r="D7" s="23"/>
      <c r="E7" s="23">
        <f>data!F40+data!F41</f>
        <v>92.820512820512818</v>
      </c>
      <c r="F7" s="29" t="s">
        <v>33</v>
      </c>
      <c r="G7" s="13"/>
      <c r="H7" s="13"/>
      <c r="I7" s="12"/>
      <c r="J7" s="7"/>
      <c r="K7" s="9"/>
      <c r="L7" s="9"/>
      <c r="M7" s="3"/>
      <c r="N7" s="3"/>
      <c r="O7" s="3"/>
      <c r="P7" s="3"/>
    </row>
    <row r="8" spans="1:16">
      <c r="B8" s="18"/>
      <c r="C8" s="10"/>
      <c r="D8" s="12"/>
      <c r="E8" s="12"/>
      <c r="F8" s="13"/>
      <c r="G8" s="13"/>
      <c r="H8" s="13"/>
      <c r="I8" s="12"/>
      <c r="J8" s="7"/>
      <c r="K8" s="9"/>
      <c r="L8" s="9"/>
    </row>
    <row r="9" spans="1:16">
      <c r="A9" s="30">
        <v>3</v>
      </c>
      <c r="B9" s="17"/>
      <c r="C9" s="1" t="s">
        <v>236</v>
      </c>
      <c r="D9" s="1"/>
      <c r="E9"/>
      <c r="F9"/>
      <c r="G9"/>
      <c r="H9"/>
      <c r="I9"/>
      <c r="J9"/>
      <c r="K9"/>
    </row>
    <row r="10" spans="1:16" ht="15.75" thickBot="1">
      <c r="B10" s="20"/>
      <c r="C10" s="1"/>
      <c r="D10" s="1"/>
      <c r="E10"/>
      <c r="F10"/>
      <c r="G10"/>
      <c r="H10"/>
      <c r="I10"/>
      <c r="J10"/>
      <c r="K10"/>
    </row>
    <row r="11" spans="1:16">
      <c r="B11" s="20"/>
      <c r="C11" s="14" t="s">
        <v>12</v>
      </c>
      <c r="D11" s="14"/>
      <c r="E11"/>
      <c r="F11" s="1" t="s">
        <v>214</v>
      </c>
      <c r="G11">
        <f>CHIDIST(E20/2,1)</f>
        <v>3.8853261116365448E-3</v>
      </c>
      <c r="H11"/>
      <c r="I11"/>
      <c r="J11"/>
      <c r="K11"/>
    </row>
    <row r="12" spans="1:16">
      <c r="B12" s="20"/>
      <c r="C12" s="4" t="s">
        <v>13</v>
      </c>
      <c r="D12" s="4">
        <v>0.22965045370728027</v>
      </c>
      <c r="E12"/>
      <c r="F12"/>
      <c r="G12"/>
      <c r="H12"/>
      <c r="I12"/>
      <c r="J12"/>
      <c r="K12"/>
    </row>
    <row r="13" spans="1:16">
      <c r="B13" s="20"/>
      <c r="C13" s="4" t="s">
        <v>14</v>
      </c>
      <c r="D13" s="4">
        <v>5.2739330887959679E-2</v>
      </c>
      <c r="E13"/>
      <c r="F13" s="38" t="s">
        <v>237</v>
      </c>
      <c r="G13" s="38"/>
      <c r="H13" s="38"/>
      <c r="I13"/>
      <c r="J13"/>
      <c r="K13"/>
    </row>
    <row r="14" spans="1:16">
      <c r="B14" s="20"/>
      <c r="C14" s="4" t="s">
        <v>15</v>
      </c>
      <c r="D14" s="4">
        <v>4.7753748418948944E-2</v>
      </c>
      <c r="E14"/>
      <c r="F14" s="38"/>
      <c r="G14" s="38"/>
      <c r="H14" s="38"/>
      <c r="I14"/>
      <c r="J14"/>
      <c r="K14"/>
    </row>
    <row r="15" spans="1:16">
      <c r="B15" s="17"/>
      <c r="C15" s="4" t="s">
        <v>16</v>
      </c>
      <c r="D15" s="4">
        <v>1.255455498399829</v>
      </c>
      <c r="E15"/>
      <c r="F15" s="38"/>
      <c r="G15" s="38"/>
      <c r="H15" s="38"/>
      <c r="I15"/>
      <c r="J15"/>
      <c r="K15"/>
    </row>
    <row r="16" spans="1:16" ht="15.75" thickBot="1">
      <c r="B16" s="18"/>
      <c r="C16" s="5" t="s">
        <v>1</v>
      </c>
      <c r="D16" s="5">
        <v>192</v>
      </c>
      <c r="E16"/>
      <c r="F16"/>
      <c r="G16"/>
      <c r="H16"/>
      <c r="I16"/>
      <c r="J16"/>
      <c r="K16"/>
    </row>
    <row r="17" spans="2:11">
      <c r="B17" s="18"/>
      <c r="C17"/>
      <c r="D17"/>
      <c r="E17"/>
      <c r="F17"/>
      <c r="G17"/>
      <c r="H17"/>
      <c r="I17"/>
      <c r="J17"/>
      <c r="K17"/>
    </row>
    <row r="18" spans="2:11" ht="15.75" thickBot="1">
      <c r="B18" s="18"/>
      <c r="C18" s="1" t="s">
        <v>3</v>
      </c>
      <c r="D18" s="1"/>
      <c r="E18" s="1"/>
      <c r="F18" s="1"/>
      <c r="G18" s="1"/>
      <c r="H18" s="1"/>
      <c r="I18" s="1"/>
      <c r="J18" s="1"/>
      <c r="K18" s="1"/>
    </row>
    <row r="19" spans="2:11">
      <c r="B19" s="19"/>
      <c r="C19" s="6"/>
      <c r="D19" s="6" t="s">
        <v>0</v>
      </c>
      <c r="E19" s="6" t="s">
        <v>4</v>
      </c>
      <c r="F19" s="6" t="s">
        <v>5</v>
      </c>
      <c r="G19" s="6" t="s">
        <v>2</v>
      </c>
      <c r="H19" s="6" t="s">
        <v>20</v>
      </c>
      <c r="I19" s="1"/>
      <c r="J19" s="1"/>
      <c r="K19" s="1"/>
    </row>
    <row r="20" spans="2:11">
      <c r="C20" s="4" t="s">
        <v>17</v>
      </c>
      <c r="D20" s="4">
        <v>1</v>
      </c>
      <c r="E20" s="4">
        <v>16.673292041536101</v>
      </c>
      <c r="F20" s="4">
        <v>16.673292041536058</v>
      </c>
      <c r="G20" s="4">
        <v>10.578368970080332</v>
      </c>
      <c r="H20" s="4">
        <v>1.3539772782132549E-3</v>
      </c>
      <c r="I20" s="1"/>
      <c r="J20" s="1"/>
      <c r="K20" s="1"/>
    </row>
    <row r="21" spans="2:11">
      <c r="C21" s="4" t="s">
        <v>18</v>
      </c>
      <c r="D21" s="4">
        <v>190</v>
      </c>
      <c r="E21" s="4">
        <v>299.47201660784896</v>
      </c>
      <c r="F21" s="4">
        <v>1.5761685084623629</v>
      </c>
      <c r="G21" s="4"/>
      <c r="H21" s="4"/>
      <c r="I21" s="1"/>
      <c r="J21" s="1"/>
      <c r="K21" s="1"/>
    </row>
    <row r="22" spans="2:11" ht="15.75" thickBot="1">
      <c r="C22" s="5" t="s">
        <v>7</v>
      </c>
      <c r="D22" s="5">
        <v>191</v>
      </c>
      <c r="E22" s="5">
        <v>316.14530864938502</v>
      </c>
      <c r="F22" s="5"/>
      <c r="G22" s="5"/>
      <c r="H22" s="5"/>
      <c r="I22" s="1"/>
      <c r="J22" s="1"/>
      <c r="K22" s="1"/>
    </row>
    <row r="23" spans="2:11" ht="15.75" thickBot="1">
      <c r="C23" s="1"/>
      <c r="D23" s="1"/>
      <c r="E23" s="1"/>
      <c r="F23" s="1"/>
      <c r="G23" s="1"/>
      <c r="H23" s="1"/>
      <c r="I23" s="1"/>
      <c r="J23" s="1"/>
      <c r="K23" s="1"/>
    </row>
    <row r="24" spans="2:11">
      <c r="C24" s="6"/>
      <c r="D24" s="6" t="s">
        <v>21</v>
      </c>
      <c r="E24" s="6" t="s">
        <v>16</v>
      </c>
      <c r="F24" s="6" t="s">
        <v>22</v>
      </c>
      <c r="G24" s="6" t="s">
        <v>6</v>
      </c>
    </row>
    <row r="25" spans="2:11">
      <c r="C25" s="4" t="s">
        <v>19</v>
      </c>
      <c r="D25" s="4">
        <v>-1.0769531822072809</v>
      </c>
      <c r="E25" s="4">
        <v>0.64497864797347126</v>
      </c>
      <c r="F25" s="4">
        <v>-1.669750131405245</v>
      </c>
      <c r="G25" s="4">
        <v>9.661549306280226E-2</v>
      </c>
    </row>
    <row r="26" spans="2:11" ht="15.75" thickBot="1">
      <c r="C26" s="5" t="s">
        <v>234</v>
      </c>
      <c r="D26" s="5">
        <v>0.22895800411886019</v>
      </c>
      <c r="E26" s="5">
        <v>7.0395755640238478E-2</v>
      </c>
      <c r="F26" s="5">
        <v>3.2524404637257271</v>
      </c>
      <c r="G26" s="5">
        <v>1.3539772782131699E-3</v>
      </c>
    </row>
    <row r="27" spans="2:11" ht="15.75" thickBot="1">
      <c r="C27"/>
      <c r="D27"/>
      <c r="E27"/>
      <c r="F27"/>
      <c r="G27"/>
      <c r="H27"/>
      <c r="I27"/>
      <c r="J27"/>
      <c r="K27"/>
    </row>
    <row r="28" spans="2:11">
      <c r="C28" s="6" t="s">
        <v>23</v>
      </c>
      <c r="D28" s="6" t="s">
        <v>24</v>
      </c>
      <c r="E28" s="6" t="s">
        <v>25</v>
      </c>
      <c r="F28" s="6" t="s">
        <v>26</v>
      </c>
      <c r="G28"/>
      <c r="H28"/>
      <c r="I28"/>
      <c r="J28"/>
      <c r="K28"/>
    </row>
    <row r="29" spans="2:11">
      <c r="C29" s="4">
        <v>-2.3491917139305127</v>
      </c>
      <c r="D29" s="4">
        <v>0.195285349515951</v>
      </c>
      <c r="E29" s="4">
        <v>-2.3491917139305127</v>
      </c>
      <c r="F29" s="4">
        <v>0.195285349515951</v>
      </c>
      <c r="G29"/>
      <c r="H29"/>
      <c r="I29"/>
      <c r="J29"/>
      <c r="K29"/>
    </row>
    <row r="30" spans="2:11" ht="15.75" thickBot="1">
      <c r="C30" s="5">
        <v>9.0100395302377095E-2</v>
      </c>
      <c r="D30" s="5">
        <v>0.36781561293534326</v>
      </c>
      <c r="E30" s="5">
        <v>9.0100395302377095E-2</v>
      </c>
      <c r="F30" s="5">
        <v>0.36781561293534326</v>
      </c>
    </row>
  </sheetData>
  <mergeCells count="2">
    <mergeCell ref="A1:I2"/>
    <mergeCell ref="F13:H1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workbookViewId="0">
      <selection activeCell="H29" sqref="H29"/>
    </sheetView>
  </sheetViews>
  <sheetFormatPr defaultRowHeight="15"/>
  <sheetData>
    <row r="1" spans="1:13">
      <c r="A1" s="1" t="s">
        <v>8</v>
      </c>
      <c r="B1" s="1" t="s">
        <v>9</v>
      </c>
      <c r="C1" s="1" t="s">
        <v>10</v>
      </c>
      <c r="E1" s="1" t="s">
        <v>11</v>
      </c>
    </row>
    <row r="2" spans="1:13" ht="15.75" thickBot="1">
      <c r="A2">
        <v>1</v>
      </c>
      <c r="B2">
        <v>656</v>
      </c>
      <c r="C2">
        <v>5</v>
      </c>
    </row>
    <row r="3" spans="1:13">
      <c r="A3">
        <v>2</v>
      </c>
      <c r="B3">
        <v>853</v>
      </c>
      <c r="C3">
        <v>14</v>
      </c>
      <c r="E3" s="14" t="s">
        <v>12</v>
      </c>
      <c r="F3" s="14"/>
    </row>
    <row r="4" spans="1:13">
      <c r="A4" s="1">
        <v>3</v>
      </c>
      <c r="B4">
        <v>646</v>
      </c>
      <c r="C4">
        <v>6</v>
      </c>
      <c r="E4" s="4" t="s">
        <v>13</v>
      </c>
      <c r="F4" s="4">
        <v>0.69210442719446186</v>
      </c>
    </row>
    <row r="5" spans="1:13">
      <c r="A5" s="1">
        <v>4</v>
      </c>
      <c r="B5">
        <v>783</v>
      </c>
      <c r="C5">
        <v>11</v>
      </c>
      <c r="E5" s="4" t="s">
        <v>14</v>
      </c>
      <c r="F5" s="4">
        <v>0.47900853814217409</v>
      </c>
    </row>
    <row r="6" spans="1:13">
      <c r="A6" s="1">
        <v>5</v>
      </c>
      <c r="B6">
        <v>610</v>
      </c>
      <c r="C6">
        <v>8</v>
      </c>
      <c r="E6" s="4" t="s">
        <v>15</v>
      </c>
      <c r="F6" s="4">
        <v>0.4500645680389615</v>
      </c>
    </row>
    <row r="7" spans="1:13">
      <c r="A7" s="1">
        <v>6</v>
      </c>
      <c r="B7">
        <v>841</v>
      </c>
      <c r="C7">
        <v>10</v>
      </c>
      <c r="E7" s="4" t="s">
        <v>16</v>
      </c>
      <c r="F7" s="4">
        <v>2.004351029716577</v>
      </c>
    </row>
    <row r="8" spans="1:13" ht="15.75" thickBot="1">
      <c r="A8" s="1">
        <v>7</v>
      </c>
      <c r="B8">
        <v>785</v>
      </c>
      <c r="C8">
        <v>9</v>
      </c>
      <c r="E8" s="5" t="s">
        <v>1</v>
      </c>
      <c r="F8" s="5">
        <v>20</v>
      </c>
    </row>
    <row r="9" spans="1:13">
      <c r="A9" s="1">
        <v>8</v>
      </c>
      <c r="B9">
        <v>639</v>
      </c>
      <c r="C9">
        <v>9</v>
      </c>
    </row>
    <row r="10" spans="1:13" ht="15.75" thickBot="1">
      <c r="A10" s="1">
        <v>9</v>
      </c>
      <c r="B10">
        <v>762</v>
      </c>
      <c r="C10">
        <v>10</v>
      </c>
      <c r="E10" s="1" t="s">
        <v>3</v>
      </c>
    </row>
    <row r="11" spans="1:13">
      <c r="A11" s="1">
        <v>10</v>
      </c>
      <c r="B11">
        <v>762</v>
      </c>
      <c r="C11">
        <v>9</v>
      </c>
      <c r="E11" s="6"/>
      <c r="F11" s="6" t="s">
        <v>0</v>
      </c>
      <c r="G11" s="6" t="s">
        <v>4</v>
      </c>
      <c r="H11" s="6" t="s">
        <v>5</v>
      </c>
      <c r="I11" s="6" t="s">
        <v>2</v>
      </c>
      <c r="J11" s="6" t="s">
        <v>20</v>
      </c>
    </row>
    <row r="12" spans="1:13">
      <c r="A12" s="1">
        <v>11</v>
      </c>
      <c r="B12">
        <v>862</v>
      </c>
      <c r="C12">
        <v>7</v>
      </c>
      <c r="E12" s="4" t="s">
        <v>17</v>
      </c>
      <c r="F12" s="4">
        <v>1</v>
      </c>
      <c r="G12" s="4">
        <v>66.486385094133766</v>
      </c>
      <c r="H12" s="4">
        <v>66.486385094133766</v>
      </c>
      <c r="I12" s="4">
        <v>16.549510534804206</v>
      </c>
      <c r="J12" s="4">
        <v>7.2165995643036095E-4</v>
      </c>
    </row>
    <row r="13" spans="1:13">
      <c r="A13" s="1">
        <v>12</v>
      </c>
      <c r="B13">
        <v>679</v>
      </c>
      <c r="C13">
        <v>5</v>
      </c>
      <c r="E13" s="4" t="s">
        <v>18</v>
      </c>
      <c r="F13" s="4">
        <v>18</v>
      </c>
      <c r="G13" s="4">
        <v>72.313614905866245</v>
      </c>
      <c r="H13" s="4">
        <v>4.0174230503259025</v>
      </c>
      <c r="I13" s="4"/>
      <c r="J13" s="4"/>
    </row>
    <row r="14" spans="1:13" ht="15.75" thickBot="1">
      <c r="A14" s="1">
        <v>13</v>
      </c>
      <c r="B14">
        <v>835</v>
      </c>
      <c r="C14">
        <v>13</v>
      </c>
      <c r="E14" s="5" t="s">
        <v>7</v>
      </c>
      <c r="F14" s="5">
        <v>19</v>
      </c>
      <c r="G14" s="5">
        <v>138.80000000000001</v>
      </c>
      <c r="H14" s="5"/>
      <c r="I14" s="5"/>
      <c r="J14" s="5"/>
    </row>
    <row r="15" spans="1:13" ht="15.75" thickBot="1">
      <c r="A15" s="1">
        <v>14</v>
      </c>
      <c r="B15">
        <v>607</v>
      </c>
      <c r="C15">
        <v>3</v>
      </c>
    </row>
    <row r="16" spans="1:13">
      <c r="A16" s="1">
        <v>15</v>
      </c>
      <c r="B16">
        <v>665</v>
      </c>
      <c r="C16">
        <v>8</v>
      </c>
      <c r="E16" s="6"/>
      <c r="F16" s="6" t="s">
        <v>21</v>
      </c>
      <c r="G16" s="6" t="s">
        <v>16</v>
      </c>
      <c r="H16" s="6" t="s">
        <v>22</v>
      </c>
      <c r="I16" s="6" t="s">
        <v>6</v>
      </c>
      <c r="J16" s="6" t="s">
        <v>23</v>
      </c>
      <c r="K16" s="6" t="s">
        <v>24</v>
      </c>
      <c r="L16" s="6" t="s">
        <v>25</v>
      </c>
      <c r="M16" s="6" t="s">
        <v>26</v>
      </c>
    </row>
    <row r="17" spans="1:24">
      <c r="A17" s="1">
        <v>16</v>
      </c>
      <c r="B17">
        <v>647</v>
      </c>
      <c r="C17">
        <v>7</v>
      </c>
      <c r="E17" s="4" t="s">
        <v>19</v>
      </c>
      <c r="F17" s="4">
        <v>-7.1263955410131139</v>
      </c>
      <c r="G17" s="4">
        <v>3.8428377753922178</v>
      </c>
      <c r="H17" s="4">
        <v>-1.8544617174961961</v>
      </c>
      <c r="I17" s="4">
        <v>8.0131159121210507E-2</v>
      </c>
      <c r="J17" s="4">
        <v>-15.199898107417219</v>
      </c>
      <c r="K17" s="4">
        <v>0.94710702539099145</v>
      </c>
      <c r="L17" s="4">
        <v>-15.199898107417219</v>
      </c>
      <c r="M17" s="4">
        <v>0.94710702539099145</v>
      </c>
    </row>
    <row r="18" spans="1:24" ht="15.75" thickBot="1">
      <c r="A18" s="1">
        <v>17</v>
      </c>
      <c r="B18">
        <v>685</v>
      </c>
      <c r="C18">
        <v>10</v>
      </c>
      <c r="E18" s="5" t="s">
        <v>9</v>
      </c>
      <c r="F18" s="5">
        <v>2.1390639307037423E-2</v>
      </c>
      <c r="G18" s="5">
        <v>5.2581284084600296E-3</v>
      </c>
      <c r="H18" s="5">
        <v>4.0681089629954839</v>
      </c>
      <c r="I18" s="5">
        <v>7.2165995643036236E-4</v>
      </c>
      <c r="J18" s="5">
        <v>1.034372146105794E-2</v>
      </c>
      <c r="K18" s="5">
        <v>3.2437557153016904E-2</v>
      </c>
      <c r="L18" s="5">
        <v>1.034372146105794E-2</v>
      </c>
      <c r="M18" s="5">
        <v>3.2437557153016904E-2</v>
      </c>
    </row>
    <row r="19" spans="1:24">
      <c r="A19" s="1">
        <v>18</v>
      </c>
      <c r="B19">
        <v>720</v>
      </c>
      <c r="C19">
        <v>8</v>
      </c>
    </row>
    <row r="20" spans="1:24">
      <c r="A20" s="1">
        <v>19</v>
      </c>
      <c r="B20">
        <v>652</v>
      </c>
      <c r="C20">
        <v>6</v>
      </c>
    </row>
    <row r="21" spans="1:24">
      <c r="A21" s="1">
        <v>20</v>
      </c>
      <c r="B21">
        <v>828</v>
      </c>
      <c r="C21">
        <v>10</v>
      </c>
    </row>
    <row r="24" spans="1:24">
      <c r="A24" s="1" t="s">
        <v>30</v>
      </c>
      <c r="B24" s="1" t="s">
        <v>31</v>
      </c>
      <c r="E24" s="1" t="s">
        <v>11</v>
      </c>
    </row>
    <row r="25" spans="1:24" ht="15.75" thickBot="1">
      <c r="A25">
        <v>1.4</v>
      </c>
      <c r="B25">
        <v>100</v>
      </c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>
      <c r="A26">
        <v>1.3</v>
      </c>
      <c r="B26">
        <v>110</v>
      </c>
      <c r="E26" s="14" t="s">
        <v>12</v>
      </c>
      <c r="F26" s="14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>
        <v>1.2</v>
      </c>
      <c r="B27">
        <v>105</v>
      </c>
      <c r="E27" s="4" t="s">
        <v>13</v>
      </c>
      <c r="F27" s="4">
        <v>0.30722002451646613</v>
      </c>
      <c r="O27" s="33"/>
      <c r="P27" s="33"/>
      <c r="Q27" s="9"/>
      <c r="R27" s="9"/>
      <c r="S27" s="9"/>
      <c r="T27" s="9"/>
      <c r="U27" s="9"/>
      <c r="V27" s="9"/>
      <c r="W27" s="9"/>
      <c r="X27" s="9"/>
    </row>
    <row r="28" spans="1:24">
      <c r="A28">
        <v>1.1000000000000001</v>
      </c>
      <c r="B28">
        <v>120</v>
      </c>
      <c r="E28" s="4" t="s">
        <v>14</v>
      </c>
      <c r="F28" s="4">
        <v>9.4384143463898049E-2</v>
      </c>
      <c r="O28" s="4"/>
      <c r="P28" s="4"/>
      <c r="Q28" s="9"/>
      <c r="R28" s="9"/>
      <c r="S28" s="9"/>
      <c r="T28" s="9"/>
      <c r="U28" s="9"/>
      <c r="V28" s="9"/>
      <c r="W28" s="9"/>
      <c r="X28" s="9"/>
    </row>
    <row r="29" spans="1:24">
      <c r="A29">
        <v>1.4</v>
      </c>
      <c r="B29">
        <v>80</v>
      </c>
      <c r="E29" s="4" t="s">
        <v>15</v>
      </c>
      <c r="F29" s="4">
        <v>3.8225578102878631E-3</v>
      </c>
      <c r="O29" s="4"/>
      <c r="P29" s="4"/>
      <c r="Q29" s="9"/>
      <c r="R29" s="9"/>
      <c r="S29" s="9"/>
      <c r="T29" s="9"/>
      <c r="U29" s="9"/>
      <c r="V29" s="9"/>
      <c r="W29" s="9"/>
      <c r="X29" s="9"/>
    </row>
    <row r="30" spans="1:24">
      <c r="A30">
        <v>1</v>
      </c>
      <c r="B30">
        <v>105</v>
      </c>
      <c r="E30" s="4" t="s">
        <v>16</v>
      </c>
      <c r="F30" s="4">
        <v>15.685204526101693</v>
      </c>
      <c r="O30" s="4"/>
      <c r="P30" s="4"/>
      <c r="Q30" s="9"/>
      <c r="R30" s="9"/>
      <c r="S30" s="9"/>
      <c r="T30" s="9"/>
      <c r="U30" s="9"/>
      <c r="V30" s="9"/>
      <c r="W30" s="9"/>
      <c r="X30" s="9"/>
    </row>
    <row r="31" spans="1:24" ht="15.75" thickBot="1">
      <c r="A31">
        <v>1.3</v>
      </c>
      <c r="B31">
        <v>110</v>
      </c>
      <c r="E31" s="5" t="s">
        <v>1</v>
      </c>
      <c r="F31" s="5">
        <v>12</v>
      </c>
      <c r="O31" s="4"/>
      <c r="P31" s="4"/>
      <c r="Q31" s="9"/>
      <c r="R31" s="9"/>
      <c r="S31" s="9"/>
      <c r="T31" s="9"/>
      <c r="U31" s="9"/>
      <c r="V31" s="9"/>
      <c r="W31" s="9"/>
      <c r="X31" s="9"/>
    </row>
    <row r="32" spans="1:24">
      <c r="A32">
        <v>0.8</v>
      </c>
      <c r="B32">
        <v>85</v>
      </c>
      <c r="O32" s="4"/>
      <c r="P32" s="4"/>
      <c r="Q32" s="9"/>
      <c r="R32" s="9"/>
      <c r="S32" s="9"/>
      <c r="T32" s="9"/>
      <c r="U32" s="9"/>
      <c r="V32" s="9"/>
      <c r="W32" s="9"/>
      <c r="X32" s="9"/>
    </row>
    <row r="33" spans="1:24" ht="15.75" thickBot="1">
      <c r="A33">
        <v>1.2</v>
      </c>
      <c r="B33">
        <v>105</v>
      </c>
      <c r="E33" s="1" t="s">
        <v>3</v>
      </c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>
      <c r="A34">
        <v>0.9</v>
      </c>
      <c r="B34">
        <v>75</v>
      </c>
      <c r="E34" s="6"/>
      <c r="F34" s="6" t="s">
        <v>0</v>
      </c>
      <c r="G34" s="6" t="s">
        <v>4</v>
      </c>
      <c r="H34" s="6" t="s">
        <v>5</v>
      </c>
      <c r="I34" s="6" t="s">
        <v>2</v>
      </c>
      <c r="J34" s="6" t="s">
        <v>20</v>
      </c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>
      <c r="A35">
        <v>1.1000000000000001</v>
      </c>
      <c r="B35">
        <v>70</v>
      </c>
      <c r="E35" s="4" t="s">
        <v>17</v>
      </c>
      <c r="F35" s="4">
        <v>1</v>
      </c>
      <c r="G35" s="4">
        <v>256.41025641025635</v>
      </c>
      <c r="H35" s="4">
        <v>256.41025641025635</v>
      </c>
      <c r="I35" s="4">
        <v>1.0422094841063052</v>
      </c>
      <c r="J35" s="4">
        <v>0.33137052864932071</v>
      </c>
      <c r="O35" s="8"/>
      <c r="P35" s="8"/>
      <c r="Q35" s="8"/>
      <c r="R35" s="8"/>
      <c r="S35" s="8"/>
      <c r="T35" s="8"/>
      <c r="U35" s="9"/>
      <c r="V35" s="9"/>
      <c r="W35" s="9"/>
      <c r="X35" s="9"/>
    </row>
    <row r="36" spans="1:24">
      <c r="A36" s="1">
        <v>1.1000000000000001</v>
      </c>
      <c r="B36">
        <v>95</v>
      </c>
      <c r="E36" s="4" t="s">
        <v>18</v>
      </c>
      <c r="F36" s="4">
        <v>10</v>
      </c>
      <c r="G36" s="4">
        <v>2460.2564102564102</v>
      </c>
      <c r="H36" s="4">
        <v>246.02564102564102</v>
      </c>
      <c r="I36" s="4"/>
      <c r="J36" s="4"/>
      <c r="O36" s="4"/>
      <c r="P36" s="4"/>
      <c r="Q36" s="4"/>
      <c r="R36" s="4"/>
      <c r="S36" s="4"/>
      <c r="T36" s="4"/>
      <c r="U36" s="9"/>
      <c r="V36" s="9"/>
      <c r="W36" s="9"/>
      <c r="X36" s="9"/>
    </row>
    <row r="37" spans="1:24" ht="15.75" thickBot="1">
      <c r="E37" s="5" t="s">
        <v>7</v>
      </c>
      <c r="F37" s="5">
        <v>11</v>
      </c>
      <c r="G37" s="5">
        <v>2716.6666666666665</v>
      </c>
      <c r="H37" s="5"/>
      <c r="I37" s="5"/>
      <c r="J37" s="5"/>
      <c r="O37" s="4"/>
      <c r="P37" s="4"/>
      <c r="Q37" s="4"/>
      <c r="R37" s="4"/>
      <c r="S37" s="4"/>
      <c r="T37" s="4"/>
      <c r="U37" s="9"/>
      <c r="V37" s="9"/>
      <c r="W37" s="9"/>
      <c r="X37" s="9"/>
    </row>
    <row r="38" spans="1:24" ht="15.75" thickBot="1">
      <c r="O38" s="4"/>
      <c r="P38" s="4"/>
      <c r="Q38" s="4"/>
      <c r="R38" s="4"/>
      <c r="S38" s="4"/>
      <c r="T38" s="4"/>
      <c r="U38" s="9"/>
      <c r="V38" s="9"/>
      <c r="W38" s="9"/>
      <c r="X38" s="9"/>
    </row>
    <row r="39" spans="1:24">
      <c r="E39" s="6"/>
      <c r="F39" s="6" t="s">
        <v>21</v>
      </c>
      <c r="G39" s="6" t="s">
        <v>16</v>
      </c>
      <c r="H39" s="6" t="s">
        <v>22</v>
      </c>
      <c r="I39" s="6" t="s">
        <v>6</v>
      </c>
      <c r="J39" s="6" t="s">
        <v>23</v>
      </c>
      <c r="K39" s="6" t="s">
        <v>24</v>
      </c>
      <c r="L39" s="6" t="s">
        <v>25</v>
      </c>
      <c r="M39" s="6" t="s">
        <v>26</v>
      </c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>
      <c r="E40" s="4" t="s">
        <v>19</v>
      </c>
      <c r="F40" s="4">
        <v>67.179487179487168</v>
      </c>
      <c r="G40" s="4">
        <v>29.236644708650402</v>
      </c>
      <c r="H40" s="4">
        <v>2.297783752169428</v>
      </c>
      <c r="I40" s="4">
        <v>4.4421527445392926E-2</v>
      </c>
      <c r="J40" s="4">
        <v>2.0361834819384796</v>
      </c>
      <c r="K40" s="4">
        <v>132.32279087703586</v>
      </c>
      <c r="L40" s="4">
        <v>2.0361834819384796</v>
      </c>
      <c r="M40" s="4">
        <v>132.32279087703586</v>
      </c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5.75" thickBot="1">
      <c r="E41" s="5" t="s">
        <v>30</v>
      </c>
      <c r="F41" s="5">
        <v>25.641025641025649</v>
      </c>
      <c r="G41" s="5">
        <v>25.11642842819861</v>
      </c>
      <c r="H41" s="5">
        <v>1.020886616675087</v>
      </c>
      <c r="I41" s="5">
        <v>0.33137052864932071</v>
      </c>
      <c r="J41" s="5">
        <v>-30.321864122852965</v>
      </c>
      <c r="K41" s="5">
        <v>81.603915404904257</v>
      </c>
      <c r="L41" s="5">
        <v>-30.321864122852965</v>
      </c>
      <c r="M41" s="5">
        <v>81.603915404904257</v>
      </c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3"/>
  <sheetViews>
    <sheetView topLeftCell="A4" workbookViewId="0">
      <selection activeCell="C193" sqref="C193"/>
    </sheetView>
  </sheetViews>
  <sheetFormatPr defaultRowHeight="15"/>
  <cols>
    <col min="1" max="1" width="20.7109375" style="1" customWidth="1"/>
    <col min="2" max="2" width="9.140625" style="1"/>
    <col min="3" max="3" width="14.140625" style="1" bestFit="1" customWidth="1"/>
    <col min="4" max="4" width="9.140625" style="9"/>
    <col min="5" max="5" width="10.42578125" style="9" customWidth="1"/>
    <col min="6" max="16384" width="9.140625" style="9"/>
  </cols>
  <sheetData>
    <row r="1" spans="1:4">
      <c r="A1" s="34" t="s">
        <v>216</v>
      </c>
      <c r="B1" s="34" t="s">
        <v>215</v>
      </c>
      <c r="C1" s="34" t="s">
        <v>233</v>
      </c>
      <c r="D1" s="31"/>
    </row>
    <row r="2" spans="1:4">
      <c r="A2" s="1" t="s">
        <v>199</v>
      </c>
      <c r="B2" s="1">
        <v>33487</v>
      </c>
      <c r="C2" s="1">
        <v>1.556</v>
      </c>
    </row>
    <row r="3" spans="1:4">
      <c r="A3" s="1" t="s">
        <v>118</v>
      </c>
      <c r="B3" s="1">
        <v>44947</v>
      </c>
      <c r="C3" s="1">
        <v>1.7330000000000001</v>
      </c>
    </row>
    <row r="4" spans="1:4">
      <c r="A4" s="1" t="s">
        <v>162</v>
      </c>
      <c r="B4" s="1">
        <v>68696</v>
      </c>
      <c r="C4" s="1">
        <v>2.532</v>
      </c>
    </row>
    <row r="5" spans="1:4">
      <c r="A5" s="1" t="s">
        <v>56</v>
      </c>
      <c r="B5" s="1">
        <v>47465</v>
      </c>
      <c r="C5" s="1">
        <v>2.7690000000000001</v>
      </c>
    </row>
    <row r="6" spans="1:4">
      <c r="A6" s="1" t="s">
        <v>153</v>
      </c>
      <c r="B6" s="1">
        <v>20334</v>
      </c>
      <c r="C6" s="1">
        <v>2.7850000000000001</v>
      </c>
    </row>
    <row r="7" spans="1:4">
      <c r="A7" s="1" t="s">
        <v>44</v>
      </c>
      <c r="B7" s="1">
        <v>27236</v>
      </c>
      <c r="C7" s="1">
        <v>2.9</v>
      </c>
    </row>
    <row r="8" spans="1:4">
      <c r="A8" s="1" t="s">
        <v>226</v>
      </c>
      <c r="B8" s="1">
        <v>9617.8209999999999</v>
      </c>
      <c r="C8" s="1">
        <v>2.9460000000000002</v>
      </c>
    </row>
    <row r="9" spans="1:4">
      <c r="A9" s="1" t="s">
        <v>186</v>
      </c>
      <c r="B9" s="1">
        <v>4059</v>
      </c>
      <c r="C9" s="1">
        <v>3.5760000000000001</v>
      </c>
    </row>
    <row r="10" spans="1:4">
      <c r="A10" s="1" t="s">
        <v>219</v>
      </c>
      <c r="B10" s="1">
        <v>8202.7379999999994</v>
      </c>
      <c r="C10" s="1">
        <v>3.7410000000000001</v>
      </c>
    </row>
    <row r="11" spans="1:4">
      <c r="A11" s="1" t="s">
        <v>170</v>
      </c>
      <c r="B11" s="1">
        <v>21220</v>
      </c>
      <c r="C11" s="1">
        <v>3.8220000000000001</v>
      </c>
    </row>
    <row r="12" spans="1:4">
      <c r="A12" s="1" t="s">
        <v>72</v>
      </c>
      <c r="B12" s="1">
        <v>8661</v>
      </c>
      <c r="C12" s="1">
        <v>3.93</v>
      </c>
    </row>
    <row r="13" spans="1:4">
      <c r="A13" s="1" t="s">
        <v>49</v>
      </c>
      <c r="B13" s="1">
        <v>7290</v>
      </c>
      <c r="C13" s="1">
        <v>3.9950000000000001</v>
      </c>
    </row>
    <row r="14" spans="1:4">
      <c r="A14" s="1" t="s">
        <v>125</v>
      </c>
      <c r="B14" s="1">
        <v>10804</v>
      </c>
      <c r="C14" s="1">
        <v>4.0659999999999998</v>
      </c>
    </row>
    <row r="15" spans="1:4">
      <c r="A15" s="1" t="s">
        <v>232</v>
      </c>
      <c r="B15" s="1">
        <v>3542</v>
      </c>
      <c r="C15" s="1">
        <v>4.2279999999999998</v>
      </c>
    </row>
    <row r="16" spans="1:4">
      <c r="A16" s="1" t="s">
        <v>113</v>
      </c>
      <c r="B16" s="1">
        <v>4294</v>
      </c>
      <c r="C16" s="1">
        <v>4.4020000000000001</v>
      </c>
      <c r="D16" s="32"/>
    </row>
    <row r="17" spans="1:3">
      <c r="A17" s="1" t="s">
        <v>130</v>
      </c>
      <c r="B17" s="1">
        <v>11466</v>
      </c>
      <c r="C17" s="1">
        <v>4.51</v>
      </c>
    </row>
    <row r="18" spans="1:3">
      <c r="A18" s="1" t="s">
        <v>224</v>
      </c>
      <c r="B18" s="1">
        <v>37256</v>
      </c>
      <c r="C18" s="1">
        <v>4.5919999999999996</v>
      </c>
    </row>
    <row r="19" spans="1:3">
      <c r="A19" s="1" t="s">
        <v>137</v>
      </c>
      <c r="B19" s="1">
        <v>11317</v>
      </c>
      <c r="C19" s="1">
        <v>4.7300000000000004</v>
      </c>
    </row>
    <row r="20" spans="1:3">
      <c r="A20" s="1" t="s">
        <v>174</v>
      </c>
      <c r="B20" s="1">
        <v>41479</v>
      </c>
      <c r="C20" s="1">
        <v>4.8789999999999996</v>
      </c>
    </row>
    <row r="21" spans="1:3">
      <c r="A21" s="1" t="s">
        <v>220</v>
      </c>
      <c r="B21" s="1">
        <v>26016.11</v>
      </c>
      <c r="C21" s="1">
        <v>4.9089999999999998</v>
      </c>
    </row>
    <row r="22" spans="1:3">
      <c r="A22" s="1" t="s">
        <v>149</v>
      </c>
      <c r="B22" s="1">
        <v>2611</v>
      </c>
      <c r="C22" s="1">
        <v>5.0090000000000003</v>
      </c>
    </row>
    <row r="23" spans="1:3">
      <c r="A23" s="1" t="s">
        <v>80</v>
      </c>
      <c r="B23" s="1">
        <v>6533</v>
      </c>
      <c r="C23" s="1">
        <v>5.0209999999999999</v>
      </c>
    </row>
    <row r="24" spans="1:3">
      <c r="A24" s="1" t="s">
        <v>66</v>
      </c>
      <c r="B24" s="1">
        <v>12262</v>
      </c>
      <c r="C24" s="1">
        <v>5.0250000000000004</v>
      </c>
    </row>
    <row r="25" spans="1:3">
      <c r="A25" s="1" t="s">
        <v>155</v>
      </c>
      <c r="B25" s="1">
        <v>8399</v>
      </c>
      <c r="C25" s="1">
        <v>5.0279999999999996</v>
      </c>
    </row>
    <row r="26" spans="1:3">
      <c r="A26" s="1" t="s">
        <v>159</v>
      </c>
      <c r="B26" s="1">
        <v>2932</v>
      </c>
      <c r="C26" s="1">
        <v>5.032</v>
      </c>
    </row>
    <row r="27" spans="1:3">
      <c r="A27" s="1" t="s">
        <v>35</v>
      </c>
      <c r="B27" s="1">
        <v>6011</v>
      </c>
      <c r="C27" s="1">
        <v>5.032</v>
      </c>
    </row>
    <row r="28" spans="1:3">
      <c r="A28" s="1" t="s">
        <v>205</v>
      </c>
      <c r="B28" s="1">
        <v>9876</v>
      </c>
      <c r="C28" s="1">
        <v>5.0449999999999999</v>
      </c>
    </row>
    <row r="29" spans="1:3">
      <c r="A29" s="1" t="s">
        <v>131</v>
      </c>
      <c r="B29" s="1">
        <v>4017</v>
      </c>
      <c r="C29" s="1">
        <v>5.173</v>
      </c>
    </row>
    <row r="30" spans="1:3">
      <c r="A30" s="1" t="s">
        <v>147</v>
      </c>
      <c r="B30" s="1">
        <v>31942.83</v>
      </c>
      <c r="C30" s="1">
        <v>5.2119999999999997</v>
      </c>
    </row>
    <row r="31" spans="1:3">
      <c r="A31" s="1" t="s">
        <v>230</v>
      </c>
      <c r="B31" s="1">
        <v>7077.2359999999999</v>
      </c>
      <c r="C31" s="1">
        <v>5.2460000000000004</v>
      </c>
    </row>
    <row r="32" spans="1:3">
      <c r="A32" s="1" t="s">
        <v>117</v>
      </c>
      <c r="B32" s="1">
        <v>21342</v>
      </c>
      <c r="C32" s="1">
        <v>5.2530000000000001</v>
      </c>
    </row>
    <row r="33" spans="1:3">
      <c r="A33" s="1" t="s">
        <v>101</v>
      </c>
      <c r="B33" s="1">
        <v>3266</v>
      </c>
      <c r="C33" s="1">
        <v>5.2830000000000004</v>
      </c>
    </row>
    <row r="34" spans="1:3">
      <c r="A34" s="1" t="s">
        <v>107</v>
      </c>
      <c r="B34" s="1">
        <v>3200</v>
      </c>
      <c r="C34" s="1">
        <v>5.3029999999999999</v>
      </c>
    </row>
    <row r="35" spans="1:3">
      <c r="A35" s="1" t="s">
        <v>206</v>
      </c>
      <c r="B35" s="1">
        <v>2142</v>
      </c>
      <c r="C35" s="1">
        <v>5.343</v>
      </c>
    </row>
    <row r="36" spans="1:3">
      <c r="A36" s="1" t="s">
        <v>223</v>
      </c>
      <c r="B36" s="1">
        <v>35680</v>
      </c>
      <c r="C36" s="1">
        <v>5.4169999999999998</v>
      </c>
    </row>
    <row r="37" spans="1:3">
      <c r="A37" s="1" t="s">
        <v>63</v>
      </c>
      <c r="B37" s="1">
        <v>2831</v>
      </c>
      <c r="C37" s="1">
        <v>5.5439999999999996</v>
      </c>
    </row>
    <row r="38" spans="1:3">
      <c r="A38" s="1" t="s">
        <v>158</v>
      </c>
      <c r="B38" s="1">
        <v>6466</v>
      </c>
      <c r="C38" s="1">
        <v>5.548</v>
      </c>
    </row>
    <row r="39" spans="1:3">
      <c r="A39" s="1" t="s">
        <v>68</v>
      </c>
      <c r="B39" s="1">
        <v>6306</v>
      </c>
      <c r="C39" s="1">
        <v>5.5839999999999996</v>
      </c>
    </row>
    <row r="40" spans="1:3">
      <c r="A40" s="1" t="s">
        <v>109</v>
      </c>
      <c r="B40" s="1">
        <v>23846</v>
      </c>
      <c r="C40" s="1">
        <v>5.6420000000000003</v>
      </c>
    </row>
    <row r="41" spans="1:3">
      <c r="A41" s="1" t="s">
        <v>157</v>
      </c>
      <c r="B41" s="1">
        <v>3900</v>
      </c>
      <c r="C41" s="1">
        <v>5.6440000000000001</v>
      </c>
    </row>
    <row r="42" spans="1:3">
      <c r="A42" s="1" t="s">
        <v>168</v>
      </c>
      <c r="B42" s="1">
        <v>4872</v>
      </c>
      <c r="C42" s="1">
        <v>5.72</v>
      </c>
    </row>
    <row r="43" spans="1:3">
      <c r="A43" s="1" t="s">
        <v>34</v>
      </c>
      <c r="B43" s="1">
        <v>5369</v>
      </c>
      <c r="C43" s="1">
        <v>5.7350000000000003</v>
      </c>
    </row>
    <row r="44" spans="1:3">
      <c r="A44" s="1" t="s">
        <v>204</v>
      </c>
      <c r="B44" s="1">
        <v>3477</v>
      </c>
      <c r="C44" s="1">
        <v>5.742</v>
      </c>
    </row>
    <row r="45" spans="1:3">
      <c r="A45" s="1" t="s">
        <v>79</v>
      </c>
      <c r="B45" s="1">
        <v>5173</v>
      </c>
      <c r="C45" s="1">
        <v>5.7789999999999999</v>
      </c>
    </row>
    <row r="46" spans="1:3">
      <c r="A46" s="1" t="s">
        <v>195</v>
      </c>
      <c r="B46" s="1">
        <v>7786</v>
      </c>
      <c r="C46" s="1">
        <v>5.7969999999999997</v>
      </c>
    </row>
    <row r="47" spans="1:3">
      <c r="A47" s="1" t="s">
        <v>194</v>
      </c>
      <c r="B47" s="1">
        <v>6461</v>
      </c>
      <c r="C47" s="1">
        <v>5.8330000000000002</v>
      </c>
    </row>
    <row r="48" spans="1:3">
      <c r="A48" s="1" t="s">
        <v>106</v>
      </c>
      <c r="B48" s="1">
        <v>10692</v>
      </c>
      <c r="C48" s="1">
        <v>5.84</v>
      </c>
    </row>
    <row r="49" spans="1:5">
      <c r="A49" s="1" t="s">
        <v>141</v>
      </c>
      <c r="B49" s="1">
        <v>3547</v>
      </c>
      <c r="C49" s="1">
        <v>5.95</v>
      </c>
    </row>
    <row r="50" spans="1:5">
      <c r="A50" s="1" t="s">
        <v>81</v>
      </c>
      <c r="B50" s="1">
        <v>5049</v>
      </c>
      <c r="C50" s="1">
        <v>5.9950000000000001</v>
      </c>
    </row>
    <row r="51" spans="1:5">
      <c r="A51" s="1" t="s">
        <v>97</v>
      </c>
      <c r="B51" s="1">
        <v>4897</v>
      </c>
      <c r="C51" s="1">
        <v>6.0510000000000002</v>
      </c>
    </row>
    <row r="52" spans="1:5">
      <c r="A52" s="1" t="s">
        <v>103</v>
      </c>
      <c r="B52" s="1">
        <v>35630</v>
      </c>
      <c r="C52" s="1">
        <v>6.093</v>
      </c>
    </row>
    <row r="53" spans="1:5">
      <c r="A53" s="1" t="s">
        <v>192</v>
      </c>
      <c r="B53" s="1">
        <v>5135</v>
      </c>
      <c r="C53" s="1">
        <v>6.1219999999999999</v>
      </c>
    </row>
    <row r="54" spans="1:5">
      <c r="A54" s="1" t="s">
        <v>180</v>
      </c>
      <c r="B54" s="1">
        <v>3481</v>
      </c>
      <c r="C54" s="1">
        <v>6.2190000000000003</v>
      </c>
    </row>
    <row r="55" spans="1:5">
      <c r="A55" s="1" t="s">
        <v>43</v>
      </c>
      <c r="B55" s="1">
        <v>23021</v>
      </c>
      <c r="C55" s="1">
        <v>6.2309999999999999</v>
      </c>
    </row>
    <row r="56" spans="1:5">
      <c r="A56" s="1" t="s">
        <v>227</v>
      </c>
      <c r="B56" s="1">
        <v>5508</v>
      </c>
      <c r="C56" s="1">
        <v>6.3220000000000001</v>
      </c>
    </row>
    <row r="57" spans="1:5">
      <c r="A57" s="1" t="s">
        <v>55</v>
      </c>
      <c r="B57" s="1">
        <v>8596</v>
      </c>
      <c r="C57" s="1">
        <v>6.3659999999999997</v>
      </c>
    </row>
    <row r="58" spans="1:5">
      <c r="A58" s="1" t="s">
        <v>87</v>
      </c>
      <c r="B58" s="1">
        <v>4209</v>
      </c>
      <c r="C58" s="1">
        <v>6.367</v>
      </c>
    </row>
    <row r="59" spans="1:5">
      <c r="A59" s="1" t="s">
        <v>203</v>
      </c>
      <c r="B59" s="1">
        <v>1975</v>
      </c>
      <c r="C59" s="1">
        <v>6.4160000000000004</v>
      </c>
    </row>
    <row r="60" spans="1:5">
      <c r="A60" s="1" t="s">
        <v>96</v>
      </c>
      <c r="B60" s="1">
        <v>9128</v>
      </c>
      <c r="C60" s="1">
        <v>6.5350000000000001</v>
      </c>
      <c r="D60" s="32"/>
      <c r="E60" s="32"/>
    </row>
    <row r="61" spans="1:5">
      <c r="A61" s="1" t="s">
        <v>221</v>
      </c>
      <c r="B61" s="1">
        <v>7788.2460000000001</v>
      </c>
      <c r="C61" s="1">
        <v>6.5819999999999999</v>
      </c>
    </row>
    <row r="62" spans="1:5">
      <c r="A62" s="1" t="s">
        <v>136</v>
      </c>
      <c r="B62" s="1">
        <v>10155</v>
      </c>
      <c r="C62" s="1">
        <v>6.5819999999999999</v>
      </c>
    </row>
    <row r="63" spans="1:5">
      <c r="A63" s="1" t="s">
        <v>67</v>
      </c>
      <c r="B63" s="1">
        <v>4909.2</v>
      </c>
      <c r="C63" s="1">
        <v>6.6239999999999997</v>
      </c>
    </row>
    <row r="64" spans="1:5">
      <c r="A64" s="1" t="s">
        <v>105</v>
      </c>
      <c r="B64" s="1">
        <v>3234</v>
      </c>
      <c r="C64" s="1">
        <v>6.6379999999999999</v>
      </c>
    </row>
    <row r="65" spans="1:9">
      <c r="A65" s="1" t="s">
        <v>42</v>
      </c>
      <c r="B65" s="1">
        <v>4648</v>
      </c>
      <c r="C65" s="1">
        <v>6.6909999999999998</v>
      </c>
    </row>
    <row r="66" spans="1:9">
      <c r="A66" s="1" t="s">
        <v>82</v>
      </c>
      <c r="B66" s="1">
        <v>5403</v>
      </c>
      <c r="C66" s="1">
        <v>6.7619999999999996</v>
      </c>
    </row>
    <row r="67" spans="1:9">
      <c r="A67" s="1" t="s">
        <v>139</v>
      </c>
      <c r="B67" s="1">
        <v>2643</v>
      </c>
      <c r="C67" s="1">
        <v>6.8</v>
      </c>
    </row>
    <row r="68" spans="1:9">
      <c r="A68" s="1" t="s">
        <v>40</v>
      </c>
      <c r="B68" s="1">
        <v>32798</v>
      </c>
      <c r="C68" s="1">
        <v>6.8120000000000003</v>
      </c>
    </row>
    <row r="69" spans="1:9">
      <c r="A69" s="1" t="s">
        <v>75</v>
      </c>
      <c r="B69" s="1">
        <v>24473</v>
      </c>
      <c r="C69" s="1">
        <v>6.9269999999999996</v>
      </c>
    </row>
    <row r="70" spans="1:9">
      <c r="A70" s="1" t="s">
        <v>122</v>
      </c>
      <c r="B70" s="1">
        <v>10212</v>
      </c>
      <c r="C70" s="1">
        <v>6.9640000000000004</v>
      </c>
    </row>
    <row r="71" spans="1:9">
      <c r="A71" s="1" t="s">
        <v>166</v>
      </c>
      <c r="B71" s="1">
        <v>9279</v>
      </c>
      <c r="C71" s="1">
        <v>7.0350000000000001</v>
      </c>
    </row>
    <row r="72" spans="1:9">
      <c r="A72" s="1" t="s">
        <v>148</v>
      </c>
      <c r="B72" s="1">
        <v>24554</v>
      </c>
      <c r="C72" s="1">
        <v>7.0620000000000003</v>
      </c>
    </row>
    <row r="73" spans="1:9">
      <c r="A73" s="1" t="s">
        <v>187</v>
      </c>
      <c r="B73" s="1">
        <v>1413</v>
      </c>
      <c r="C73" s="1">
        <v>7.133</v>
      </c>
    </row>
    <row r="74" spans="1:9">
      <c r="A74" s="1" t="s">
        <v>39</v>
      </c>
      <c r="B74" s="1">
        <v>26762.65</v>
      </c>
      <c r="C74" s="1">
        <v>7.1989999999999998</v>
      </c>
      <c r="E74" s="4"/>
      <c r="F74" s="4"/>
      <c r="G74" s="4"/>
      <c r="H74" s="4"/>
      <c r="I74" s="4"/>
    </row>
    <row r="75" spans="1:9">
      <c r="A75" s="1" t="s">
        <v>218</v>
      </c>
      <c r="B75" s="1">
        <v>7407.2380000000003</v>
      </c>
      <c r="C75" s="1">
        <v>7.2030000000000003</v>
      </c>
    </row>
    <row r="76" spans="1:9">
      <c r="A76" s="1" t="s">
        <v>62</v>
      </c>
      <c r="B76" s="1">
        <v>35078</v>
      </c>
      <c r="C76" s="1">
        <v>7.2169999999999996</v>
      </c>
    </row>
    <row r="77" spans="1:9">
      <c r="A77" s="1" t="s">
        <v>228</v>
      </c>
      <c r="B77" s="1">
        <v>22700.41</v>
      </c>
      <c r="C77" s="1">
        <v>7.2880000000000003</v>
      </c>
    </row>
    <row r="78" spans="1:9">
      <c r="A78" s="1" t="s">
        <v>134</v>
      </c>
      <c r="B78" s="1">
        <v>14627.13</v>
      </c>
      <c r="C78" s="1">
        <v>7.3289999999999997</v>
      </c>
    </row>
    <row r="79" spans="1:9">
      <c r="A79" s="1" t="s">
        <v>177</v>
      </c>
      <c r="B79" s="1">
        <v>1712</v>
      </c>
      <c r="C79" s="1">
        <v>7.3419999999999996</v>
      </c>
    </row>
    <row r="80" spans="1:9">
      <c r="A80" s="1" t="s">
        <v>119</v>
      </c>
      <c r="B80" s="1">
        <v>1728</v>
      </c>
      <c r="C80" s="1">
        <v>7.508</v>
      </c>
    </row>
    <row r="81" spans="1:11">
      <c r="A81" s="1" t="s">
        <v>229</v>
      </c>
      <c r="B81" s="1">
        <v>19725.45</v>
      </c>
      <c r="C81" s="1">
        <v>7.5179999999999998</v>
      </c>
    </row>
    <row r="82" spans="1:11">
      <c r="A82" s="1" t="s">
        <v>108</v>
      </c>
      <c r="B82" s="1">
        <v>38058</v>
      </c>
      <c r="C82" s="1">
        <v>7.5209999999999999</v>
      </c>
      <c r="E82" s="8"/>
      <c r="F82" s="8"/>
      <c r="G82" s="8"/>
      <c r="H82" s="8"/>
      <c r="I82" s="8"/>
      <c r="J82" s="8"/>
      <c r="K82" s="8"/>
    </row>
    <row r="83" spans="1:11">
      <c r="A83" s="1" t="s">
        <v>182</v>
      </c>
      <c r="B83" s="1">
        <v>7234</v>
      </c>
      <c r="C83" s="1">
        <v>7.5270000000000001</v>
      </c>
    </row>
    <row r="84" spans="1:11">
      <c r="A84" s="1" t="s">
        <v>111</v>
      </c>
      <c r="B84" s="1">
        <v>7132</v>
      </c>
      <c r="C84" s="1">
        <v>7.53</v>
      </c>
    </row>
    <row r="85" spans="1:11">
      <c r="A85" s="1" t="s">
        <v>133</v>
      </c>
      <c r="B85" s="1">
        <v>20410</v>
      </c>
      <c r="C85" s="1">
        <v>7.6079999999999997</v>
      </c>
    </row>
    <row r="86" spans="1:11">
      <c r="A86" s="1" t="s">
        <v>154</v>
      </c>
      <c r="B86" s="1">
        <v>2396</v>
      </c>
      <c r="C86" s="1">
        <v>7.6210000000000004</v>
      </c>
    </row>
    <row r="87" spans="1:11">
      <c r="A87" s="1" t="s">
        <v>69</v>
      </c>
      <c r="B87" s="1">
        <v>1063</v>
      </c>
      <c r="C87" s="1">
        <v>7.6269999999999998</v>
      </c>
    </row>
    <row r="88" spans="1:11">
      <c r="A88" s="1" t="s">
        <v>45</v>
      </c>
      <c r="B88" s="1">
        <v>1268</v>
      </c>
      <c r="C88" s="1">
        <v>7.6390000000000002</v>
      </c>
    </row>
    <row r="89" spans="1:11">
      <c r="A89" s="1" t="s">
        <v>196</v>
      </c>
      <c r="B89" s="1">
        <v>4247</v>
      </c>
      <c r="C89" s="1">
        <v>7.6520000000000001</v>
      </c>
    </row>
    <row r="90" spans="1:11">
      <c r="A90" s="1" t="s">
        <v>145</v>
      </c>
      <c r="B90" s="1">
        <v>1081</v>
      </c>
      <c r="C90" s="1">
        <v>7.6719999999999997</v>
      </c>
      <c r="E90" s="4"/>
      <c r="F90" s="4"/>
      <c r="G90" s="4"/>
      <c r="H90" s="4"/>
      <c r="I90" s="4"/>
      <c r="J90" s="4"/>
      <c r="K90" s="4"/>
    </row>
    <row r="91" spans="1:11">
      <c r="A91" s="1" t="s">
        <v>167</v>
      </c>
      <c r="B91" s="1">
        <v>6752</v>
      </c>
      <c r="C91" s="1">
        <v>7.8239999999999998</v>
      </c>
    </row>
    <row r="92" spans="1:11">
      <c r="A92" s="1" t="s">
        <v>37</v>
      </c>
      <c r="B92" s="1">
        <v>11063</v>
      </c>
      <c r="C92" s="1">
        <v>7.867</v>
      </c>
    </row>
    <row r="93" spans="1:11">
      <c r="A93" s="1" t="s">
        <v>193</v>
      </c>
      <c r="B93" s="1">
        <v>15352</v>
      </c>
      <c r="C93" s="1">
        <v>7.883</v>
      </c>
    </row>
    <row r="94" spans="1:11">
      <c r="A94" s="1" t="s">
        <v>112</v>
      </c>
      <c r="B94" s="1">
        <v>30290</v>
      </c>
      <c r="C94" s="1">
        <v>7.8840000000000003</v>
      </c>
    </row>
    <row r="95" spans="1:11">
      <c r="A95" s="1" t="s">
        <v>201</v>
      </c>
      <c r="B95" s="1">
        <v>41674</v>
      </c>
      <c r="C95" s="1">
        <v>7.9489999999999998</v>
      </c>
    </row>
    <row r="96" spans="1:11">
      <c r="A96" s="1" t="s">
        <v>51</v>
      </c>
      <c r="B96" s="1">
        <v>3694</v>
      </c>
      <c r="C96" s="1">
        <v>7.9710000000000001</v>
      </c>
    </row>
    <row r="97" spans="1:9">
      <c r="A97" s="1" t="s">
        <v>46</v>
      </c>
      <c r="B97" s="1">
        <v>15837</v>
      </c>
      <c r="C97" s="1">
        <v>7.9989999999999997</v>
      </c>
    </row>
    <row r="98" spans="1:9">
      <c r="A98" s="1" t="s">
        <v>120</v>
      </c>
      <c r="B98" s="1">
        <v>1811</v>
      </c>
      <c r="C98" s="1">
        <v>8.0830000000000002</v>
      </c>
    </row>
    <row r="99" spans="1:9">
      <c r="A99" s="1" t="s">
        <v>52</v>
      </c>
      <c r="B99" s="1">
        <v>3618</v>
      </c>
      <c r="C99" s="1">
        <v>8.1940000000000008</v>
      </c>
    </row>
    <row r="100" spans="1:9">
      <c r="A100" s="1" t="s">
        <v>169</v>
      </c>
      <c r="B100" s="1">
        <v>1460</v>
      </c>
      <c r="C100" s="1">
        <v>8.2390000000000008</v>
      </c>
    </row>
    <row r="101" spans="1:9">
      <c r="A101" s="1" t="s">
        <v>140</v>
      </c>
      <c r="B101" s="1">
        <v>7833</v>
      </c>
      <c r="C101" s="1">
        <v>8.2669999999999995</v>
      </c>
    </row>
    <row r="102" spans="1:9">
      <c r="A102" s="1" t="s">
        <v>38</v>
      </c>
      <c r="B102" s="1">
        <v>3903</v>
      </c>
      <c r="C102" s="1">
        <v>8.3620000000000001</v>
      </c>
    </row>
    <row r="103" spans="1:9">
      <c r="A103" s="1" t="s">
        <v>185</v>
      </c>
      <c r="B103" s="1">
        <v>35520</v>
      </c>
      <c r="C103" s="1">
        <v>8.3949999999999996</v>
      </c>
      <c r="E103" s="8"/>
      <c r="F103" s="8"/>
      <c r="G103" s="8"/>
      <c r="H103" s="8"/>
      <c r="I103" s="8"/>
    </row>
    <row r="104" spans="1:9">
      <c r="A104" s="1" t="s">
        <v>53</v>
      </c>
      <c r="B104" s="1">
        <v>6506</v>
      </c>
      <c r="C104" s="1">
        <v>8.4339999999999993</v>
      </c>
    </row>
    <row r="105" spans="1:9">
      <c r="A105" s="1" t="s">
        <v>189</v>
      </c>
      <c r="B105" s="1">
        <v>6869</v>
      </c>
      <c r="C105" s="1">
        <v>8.4589999999999996</v>
      </c>
    </row>
    <row r="106" spans="1:9">
      <c r="A106" s="1" t="s">
        <v>207</v>
      </c>
      <c r="B106" s="1">
        <v>2276</v>
      </c>
      <c r="C106" s="1">
        <v>8.56</v>
      </c>
    </row>
    <row r="107" spans="1:9">
      <c r="A107" s="1" t="s">
        <v>225</v>
      </c>
      <c r="B107" s="1">
        <v>7393</v>
      </c>
      <c r="C107" s="1">
        <v>8.5749999999999993</v>
      </c>
    </row>
    <row r="108" spans="1:9">
      <c r="A108" s="1" t="s">
        <v>146</v>
      </c>
      <c r="B108" s="1">
        <v>34724</v>
      </c>
      <c r="C108" s="1">
        <v>8.7370000000000001</v>
      </c>
    </row>
    <row r="109" spans="1:9">
      <c r="A109" s="1" t="s">
        <v>156</v>
      </c>
      <c r="B109" s="1">
        <v>1747</v>
      </c>
      <c r="C109" s="1">
        <v>8.7460000000000004</v>
      </c>
    </row>
    <row r="110" spans="1:9">
      <c r="A110" s="1" t="s">
        <v>99</v>
      </c>
      <c r="B110" s="1">
        <v>3232</v>
      </c>
      <c r="C110" s="1">
        <v>8.8119999999999994</v>
      </c>
    </row>
    <row r="111" spans="1:9">
      <c r="A111" s="1" t="s">
        <v>127</v>
      </c>
      <c r="B111" s="1">
        <v>70014</v>
      </c>
      <c r="C111" s="1">
        <v>8.8219999999999992</v>
      </c>
    </row>
    <row r="112" spans="1:9">
      <c r="A112" s="1" t="s">
        <v>179</v>
      </c>
      <c r="B112" s="1">
        <v>27270</v>
      </c>
      <c r="C112" s="1">
        <v>8.8949999999999996</v>
      </c>
    </row>
    <row r="113" spans="1:3">
      <c r="A113" s="1" t="s">
        <v>104</v>
      </c>
      <c r="B113" s="1">
        <v>2126</v>
      </c>
      <c r="C113" s="1">
        <v>8.9269999999999996</v>
      </c>
    </row>
    <row r="114" spans="1:3">
      <c r="A114" s="1" t="s">
        <v>89</v>
      </c>
      <c r="B114" s="1">
        <v>29644</v>
      </c>
      <c r="C114" s="1">
        <v>9.1140000000000008</v>
      </c>
    </row>
    <row r="115" spans="1:3">
      <c r="A115" s="1" t="s">
        <v>191</v>
      </c>
      <c r="B115" s="1">
        <v>888</v>
      </c>
      <c r="C115" s="1">
        <v>9.218</v>
      </c>
    </row>
    <row r="116" spans="1:3">
      <c r="A116" s="1" t="s">
        <v>116</v>
      </c>
      <c r="B116" s="1">
        <v>1596.6759999999999</v>
      </c>
      <c r="C116" s="1">
        <v>9.3369999999999997</v>
      </c>
    </row>
    <row r="117" spans="1:3">
      <c r="A117" s="1" t="s">
        <v>60</v>
      </c>
      <c r="B117" s="1">
        <v>1453</v>
      </c>
      <c r="C117" s="1">
        <v>9.3569999999999993</v>
      </c>
    </row>
    <row r="118" spans="1:3">
      <c r="A118" s="1" t="s">
        <v>202</v>
      </c>
      <c r="B118" s="1">
        <v>9266</v>
      </c>
      <c r="C118" s="1">
        <v>9.4130000000000003</v>
      </c>
    </row>
    <row r="119" spans="1:3">
      <c r="A119" s="1" t="s">
        <v>152</v>
      </c>
      <c r="B119" s="1">
        <v>47551</v>
      </c>
      <c r="C119" s="1">
        <v>9.4220000000000006</v>
      </c>
    </row>
    <row r="120" spans="1:3">
      <c r="A120" s="1" t="s">
        <v>41</v>
      </c>
      <c r="B120" s="1">
        <v>34108</v>
      </c>
      <c r="C120" s="1">
        <v>9.4879999999999995</v>
      </c>
    </row>
    <row r="121" spans="1:3">
      <c r="A121" s="1" t="s">
        <v>88</v>
      </c>
      <c r="B121" s="1">
        <v>30469</v>
      </c>
      <c r="C121" s="1">
        <v>9.516</v>
      </c>
    </row>
    <row r="122" spans="1:3">
      <c r="A122" s="1" t="s">
        <v>176</v>
      </c>
      <c r="B122" s="1">
        <v>23004</v>
      </c>
      <c r="C122" s="1">
        <v>9.5419999999999998</v>
      </c>
    </row>
    <row r="123" spans="1:3">
      <c r="A123" s="1" t="s">
        <v>160</v>
      </c>
      <c r="B123" s="1">
        <v>13573</v>
      </c>
      <c r="C123" s="1">
        <v>9.5519999999999996</v>
      </c>
    </row>
    <row r="124" spans="1:3">
      <c r="A124" s="1" t="s">
        <v>84</v>
      </c>
      <c r="B124" s="1">
        <v>685</v>
      </c>
      <c r="C124" s="1">
        <v>9.6820000000000004</v>
      </c>
    </row>
    <row r="125" spans="1:3">
      <c r="A125" s="1" t="s">
        <v>175</v>
      </c>
      <c r="B125" s="1">
        <v>15881</v>
      </c>
      <c r="C125" s="1">
        <v>9.7620000000000005</v>
      </c>
    </row>
    <row r="126" spans="1:3">
      <c r="A126" s="1" t="s">
        <v>100</v>
      </c>
      <c r="B126" s="1">
        <v>1175</v>
      </c>
      <c r="C126" s="1">
        <v>9.7780000000000005</v>
      </c>
    </row>
    <row r="127" spans="1:3">
      <c r="A127" s="1" t="s">
        <v>110</v>
      </c>
      <c r="B127" s="1">
        <v>27750</v>
      </c>
      <c r="C127" s="1">
        <v>9.9429999999999996</v>
      </c>
    </row>
    <row r="128" spans="1:3">
      <c r="A128" s="1" t="s">
        <v>143</v>
      </c>
      <c r="B128" s="1">
        <v>1169.2449999999999</v>
      </c>
      <c r="C128" s="1">
        <v>9.9760000000000009</v>
      </c>
    </row>
    <row r="129" spans="1:9">
      <c r="A129" s="1" t="s">
        <v>95</v>
      </c>
      <c r="B129" s="1">
        <v>25520</v>
      </c>
      <c r="C129" s="1">
        <v>10.034000000000001</v>
      </c>
    </row>
    <row r="130" spans="1:9">
      <c r="A130" s="1" t="s">
        <v>190</v>
      </c>
      <c r="B130" s="1">
        <v>2203</v>
      </c>
      <c r="C130" s="1">
        <v>10.07</v>
      </c>
    </row>
    <row r="131" spans="1:9">
      <c r="A131" s="1" t="s">
        <v>161</v>
      </c>
      <c r="B131" s="1">
        <v>20006</v>
      </c>
      <c r="C131" s="1">
        <v>10.105</v>
      </c>
    </row>
    <row r="132" spans="1:9">
      <c r="A132" s="1" t="s">
        <v>200</v>
      </c>
      <c r="B132" s="1">
        <v>31580</v>
      </c>
      <c r="C132" s="1">
        <v>10.257999999999999</v>
      </c>
    </row>
    <row r="133" spans="1:9">
      <c r="A133" s="1" t="s">
        <v>93</v>
      </c>
      <c r="B133" s="1">
        <v>30496</v>
      </c>
      <c r="C133" s="1">
        <v>10.265000000000001</v>
      </c>
    </row>
    <row r="134" spans="1:9">
      <c r="A134" s="1" t="s">
        <v>48</v>
      </c>
      <c r="B134" s="1">
        <v>32077</v>
      </c>
      <c r="C134" s="1">
        <v>10.334</v>
      </c>
    </row>
    <row r="135" spans="1:9">
      <c r="A135" s="1" t="s">
        <v>184</v>
      </c>
      <c r="B135" s="1">
        <v>31995</v>
      </c>
      <c r="C135" s="1">
        <v>10.39</v>
      </c>
    </row>
    <row r="136" spans="1:9">
      <c r="A136" s="1" t="s">
        <v>90</v>
      </c>
      <c r="B136" s="1">
        <v>12742</v>
      </c>
      <c r="C136" s="1">
        <v>10.457000000000001</v>
      </c>
    </row>
    <row r="137" spans="1:9">
      <c r="A137" s="1" t="s">
        <v>50</v>
      </c>
      <c r="B137" s="1">
        <v>1390</v>
      </c>
      <c r="C137" s="1">
        <v>10.51</v>
      </c>
      <c r="E137" s="4"/>
      <c r="F137" s="4"/>
      <c r="G137" s="4"/>
      <c r="H137" s="4"/>
      <c r="I137" s="4"/>
    </row>
    <row r="138" spans="1:9">
      <c r="A138" s="1" t="s">
        <v>144</v>
      </c>
      <c r="B138" s="1">
        <v>4547</v>
      </c>
      <c r="C138" s="1">
        <v>10.54</v>
      </c>
    </row>
    <row r="139" spans="1:9">
      <c r="A139" s="1" t="s">
        <v>135</v>
      </c>
      <c r="B139" s="1">
        <v>1691</v>
      </c>
      <c r="C139" s="1">
        <v>10.602</v>
      </c>
    </row>
    <row r="140" spans="1:9">
      <c r="A140" s="1" t="s">
        <v>77</v>
      </c>
      <c r="B140" s="1">
        <v>33626</v>
      </c>
      <c r="C140" s="1">
        <v>10.670999999999999</v>
      </c>
    </row>
    <row r="141" spans="1:9">
      <c r="A141" s="1" t="s">
        <v>92</v>
      </c>
      <c r="B141" s="1">
        <v>3505</v>
      </c>
      <c r="C141" s="1">
        <v>10.676</v>
      </c>
    </row>
    <row r="142" spans="1:9">
      <c r="A142" s="1" t="s">
        <v>128</v>
      </c>
      <c r="B142" s="1">
        <v>988</v>
      </c>
      <c r="C142" s="1">
        <v>10.755000000000001</v>
      </c>
    </row>
    <row r="143" spans="1:9">
      <c r="A143" s="1" t="s">
        <v>94</v>
      </c>
      <c r="B143" s="1">
        <v>1225</v>
      </c>
      <c r="C143" s="1">
        <v>10.78</v>
      </c>
    </row>
    <row r="144" spans="1:9">
      <c r="A144" s="1" t="s">
        <v>76</v>
      </c>
      <c r="B144" s="1">
        <v>20281</v>
      </c>
      <c r="C144" s="1">
        <v>10.856</v>
      </c>
    </row>
    <row r="145" spans="1:3">
      <c r="A145" s="1" t="s">
        <v>114</v>
      </c>
      <c r="B145" s="1">
        <v>8699</v>
      </c>
      <c r="C145" s="1">
        <v>10.872</v>
      </c>
    </row>
    <row r="146" spans="1:3">
      <c r="A146" s="1" t="s">
        <v>181</v>
      </c>
      <c r="B146" s="1">
        <v>2249</v>
      </c>
      <c r="C146" s="1">
        <v>11.005000000000001</v>
      </c>
    </row>
    <row r="147" spans="1:3">
      <c r="A147" s="1" t="s">
        <v>172</v>
      </c>
      <c r="B147" s="1">
        <v>8609</v>
      </c>
      <c r="C147" s="1">
        <v>11.087</v>
      </c>
    </row>
    <row r="148" spans="1:3">
      <c r="A148" s="1" t="s">
        <v>74</v>
      </c>
      <c r="B148" s="1">
        <v>13232</v>
      </c>
      <c r="C148" s="1">
        <v>11.407999999999999</v>
      </c>
    </row>
    <row r="149" spans="1:3">
      <c r="A149" s="1" t="s">
        <v>171</v>
      </c>
      <c r="B149" s="1">
        <v>1676</v>
      </c>
      <c r="C149" s="1">
        <v>11.628</v>
      </c>
    </row>
    <row r="150" spans="1:3">
      <c r="A150" s="1" t="s">
        <v>78</v>
      </c>
      <c r="B150" s="1">
        <v>1964</v>
      </c>
      <c r="C150" s="1">
        <v>11.747</v>
      </c>
    </row>
    <row r="151" spans="1:3">
      <c r="A151" s="1" t="s">
        <v>73</v>
      </c>
      <c r="B151" s="1">
        <v>1575</v>
      </c>
      <c r="C151" s="1">
        <v>11.872</v>
      </c>
    </row>
    <row r="152" spans="1:3">
      <c r="A152" s="1" t="s">
        <v>126</v>
      </c>
      <c r="B152" s="1">
        <v>14085</v>
      </c>
      <c r="C152" s="1">
        <v>11.898</v>
      </c>
    </row>
    <row r="153" spans="1:3">
      <c r="A153" s="1" t="s">
        <v>124</v>
      </c>
      <c r="B153" s="1">
        <v>383</v>
      </c>
      <c r="C153" s="1">
        <v>12.013999999999999</v>
      </c>
    </row>
    <row r="154" spans="1:3">
      <c r="A154" s="1" t="s">
        <v>163</v>
      </c>
      <c r="B154" s="1">
        <v>9374</v>
      </c>
      <c r="C154" s="1">
        <v>12.166</v>
      </c>
    </row>
    <row r="155" spans="1:3">
      <c r="A155" s="1" t="s">
        <v>91</v>
      </c>
      <c r="B155" s="1">
        <v>726</v>
      </c>
      <c r="C155" s="1">
        <v>12.348000000000001</v>
      </c>
    </row>
    <row r="156" spans="1:3">
      <c r="A156" s="1" t="s">
        <v>138</v>
      </c>
      <c r="B156" s="1">
        <v>2362</v>
      </c>
      <c r="C156" s="1">
        <v>12.587999999999999</v>
      </c>
    </row>
    <row r="157" spans="1:3">
      <c r="A157" s="1" t="s">
        <v>98</v>
      </c>
      <c r="B157" s="1">
        <v>946</v>
      </c>
      <c r="C157" s="1">
        <v>12.887</v>
      </c>
    </row>
    <row r="158" spans="1:3">
      <c r="A158" s="1" t="s">
        <v>115</v>
      </c>
      <c r="B158" s="1">
        <v>1359</v>
      </c>
      <c r="C158" s="1">
        <v>12.901</v>
      </c>
    </row>
    <row r="159" spans="1:3">
      <c r="A159" s="1" t="s">
        <v>71</v>
      </c>
      <c r="B159" s="1">
        <v>3621</v>
      </c>
      <c r="C159" s="1">
        <v>12.997999999999999</v>
      </c>
    </row>
    <row r="160" spans="1:3">
      <c r="A160" s="1" t="s">
        <v>188</v>
      </c>
      <c r="B160" s="1">
        <v>1018</v>
      </c>
      <c r="C160" s="1">
        <v>13.27</v>
      </c>
    </row>
    <row r="161" spans="1:3">
      <c r="A161" s="1" t="s">
        <v>85</v>
      </c>
      <c r="B161" s="1">
        <v>16654</v>
      </c>
      <c r="C161" s="1">
        <v>13.366</v>
      </c>
    </row>
    <row r="162" spans="1:3">
      <c r="A162" s="1" t="s">
        <v>178</v>
      </c>
      <c r="B162" s="1">
        <v>8477</v>
      </c>
      <c r="C162" s="1">
        <v>13.436</v>
      </c>
    </row>
    <row r="163" spans="1:3">
      <c r="A163" s="1" t="s">
        <v>86</v>
      </c>
      <c r="B163" s="1">
        <v>591</v>
      </c>
      <c r="C163" s="1">
        <v>13.492000000000001</v>
      </c>
    </row>
    <row r="164" spans="1:3">
      <c r="A164" s="1" t="s">
        <v>102</v>
      </c>
      <c r="B164" s="1">
        <v>17014</v>
      </c>
      <c r="C164" s="1">
        <v>13.534000000000001</v>
      </c>
    </row>
    <row r="165" spans="1:3">
      <c r="A165" s="1" t="s">
        <v>58</v>
      </c>
      <c r="B165" s="1">
        <v>1140</v>
      </c>
      <c r="C165" s="1">
        <v>14.002000000000001</v>
      </c>
    </row>
    <row r="166" spans="1:3">
      <c r="A166" s="1" t="s">
        <v>121</v>
      </c>
      <c r="B166" s="1">
        <v>13218</v>
      </c>
      <c r="C166" s="1">
        <v>14.098000000000001</v>
      </c>
    </row>
    <row r="167" spans="1:3">
      <c r="A167" s="1" t="s">
        <v>57</v>
      </c>
      <c r="B167" s="1">
        <v>9353</v>
      </c>
      <c r="C167" s="1">
        <v>14.41</v>
      </c>
    </row>
    <row r="168" spans="1:3">
      <c r="A168" s="1" t="s">
        <v>61</v>
      </c>
      <c r="B168" s="1">
        <v>1995</v>
      </c>
      <c r="C168" s="1">
        <v>14.45</v>
      </c>
    </row>
    <row r="169" spans="1:3">
      <c r="A169" s="1" t="s">
        <v>47</v>
      </c>
      <c r="B169" s="1">
        <v>8541</v>
      </c>
      <c r="C169" s="1">
        <v>14.458</v>
      </c>
    </row>
    <row r="170" spans="1:3">
      <c r="A170" s="1" t="s">
        <v>129</v>
      </c>
      <c r="B170" s="1">
        <v>691</v>
      </c>
      <c r="C170" s="1">
        <v>14.635</v>
      </c>
    </row>
    <row r="171" spans="1:3">
      <c r="A171" s="1" t="s">
        <v>54</v>
      </c>
      <c r="B171" s="1">
        <v>12057</v>
      </c>
      <c r="C171" s="1">
        <v>15.102</v>
      </c>
    </row>
    <row r="172" spans="1:3">
      <c r="A172" s="1" t="s">
        <v>197</v>
      </c>
      <c r="B172" s="1">
        <v>991</v>
      </c>
      <c r="C172" s="1">
        <v>15.212999999999999</v>
      </c>
    </row>
    <row r="173" spans="1:3">
      <c r="A173" s="1" t="s">
        <v>183</v>
      </c>
      <c r="B173" s="1">
        <v>4384</v>
      </c>
      <c r="C173" s="1">
        <v>15.428000000000001</v>
      </c>
    </row>
    <row r="174" spans="1:3">
      <c r="A174" s="1" t="s">
        <v>59</v>
      </c>
      <c r="B174" s="1">
        <v>420.08049999999997</v>
      </c>
      <c r="C174" s="1">
        <v>15.475</v>
      </c>
    </row>
    <row r="175" spans="1:3">
      <c r="A175" s="1" t="s">
        <v>198</v>
      </c>
      <c r="B175" s="1">
        <v>5583</v>
      </c>
      <c r="C175" s="1">
        <v>15.792</v>
      </c>
    </row>
    <row r="176" spans="1:3">
      <c r="A176" s="1" t="s">
        <v>164</v>
      </c>
      <c r="B176" s="1">
        <v>11861</v>
      </c>
      <c r="C176" s="1">
        <v>16.015000000000001</v>
      </c>
    </row>
    <row r="177" spans="1:11">
      <c r="A177" s="1" t="s">
        <v>231</v>
      </c>
      <c r="B177" s="1">
        <v>932.96220000000005</v>
      </c>
      <c r="C177" s="1">
        <v>16.196000000000002</v>
      </c>
    </row>
    <row r="178" spans="1:11">
      <c r="A178" s="1" t="s">
        <v>83</v>
      </c>
      <c r="B178" s="1">
        <v>11999</v>
      </c>
      <c r="C178" s="1">
        <v>16.297999999999998</v>
      </c>
    </row>
    <row r="179" spans="1:11">
      <c r="A179" s="1" t="s">
        <v>123</v>
      </c>
      <c r="B179" s="1">
        <v>1415</v>
      </c>
      <c r="C179" s="1">
        <v>16.523</v>
      </c>
    </row>
    <row r="180" spans="1:11">
      <c r="A180" s="1" t="s">
        <v>165</v>
      </c>
      <c r="B180" s="1">
        <v>813</v>
      </c>
      <c r="C180" s="1">
        <v>16.773</v>
      </c>
    </row>
    <row r="181" spans="1:11">
      <c r="A181" s="1" t="s">
        <v>142</v>
      </c>
      <c r="B181" s="1">
        <v>743</v>
      </c>
      <c r="C181" s="1">
        <v>16.888000000000002</v>
      </c>
    </row>
    <row r="182" spans="1:11">
      <c r="A182" s="1" t="s">
        <v>65</v>
      </c>
      <c r="B182" s="1">
        <v>1749</v>
      </c>
      <c r="C182" s="1">
        <v>17.274999999999999</v>
      </c>
    </row>
    <row r="183" spans="1:11">
      <c r="A183" s="1" t="s">
        <v>150</v>
      </c>
      <c r="B183" s="1">
        <v>613</v>
      </c>
      <c r="C183" s="1">
        <v>17.385000000000002</v>
      </c>
    </row>
    <row r="184" spans="1:11">
      <c r="A184" s="1" t="s">
        <v>151</v>
      </c>
      <c r="B184" s="1">
        <v>1892</v>
      </c>
      <c r="C184" s="1">
        <v>17.388999999999999</v>
      </c>
    </row>
    <row r="185" spans="1:11">
      <c r="A185" s="1" t="s">
        <v>132</v>
      </c>
      <c r="B185" s="1">
        <v>1027</v>
      </c>
      <c r="C185" s="1">
        <v>17.443999999999999</v>
      </c>
    </row>
    <row r="186" spans="1:11">
      <c r="A186" s="1" t="s">
        <v>70</v>
      </c>
      <c r="B186" s="1">
        <v>330</v>
      </c>
      <c r="C186" s="1">
        <v>17.445</v>
      </c>
    </row>
    <row r="187" spans="1:11">
      <c r="A187" s="1" t="s">
        <v>64</v>
      </c>
      <c r="B187" s="1">
        <v>675</v>
      </c>
      <c r="C187" s="1">
        <v>18.143999999999998</v>
      </c>
      <c r="E187" s="4"/>
      <c r="F187" s="4"/>
      <c r="G187" s="4"/>
      <c r="H187" s="4"/>
      <c r="I187" s="4"/>
      <c r="J187" s="4"/>
      <c r="K187" s="4"/>
    </row>
    <row r="188" spans="1:11">
      <c r="A188" s="1" t="s">
        <v>222</v>
      </c>
      <c r="B188" s="1">
        <v>569</v>
      </c>
      <c r="C188" s="1">
        <v>18.446999999999999</v>
      </c>
    </row>
    <row r="189" spans="1:11">
      <c r="A189" s="1" t="s">
        <v>173</v>
      </c>
      <c r="B189" s="1">
        <v>790</v>
      </c>
      <c r="C189" s="1">
        <v>18.670000000000002</v>
      </c>
    </row>
    <row r="190" spans="1:11">
      <c r="A190" s="1" t="s">
        <v>209</v>
      </c>
      <c r="B190" s="1">
        <v>538</v>
      </c>
      <c r="C190" s="1">
        <v>18.709</v>
      </c>
    </row>
    <row r="191" spans="1:11">
      <c r="A191" s="1" t="s">
        <v>36</v>
      </c>
      <c r="B191" s="1">
        <v>3533</v>
      </c>
      <c r="C191" s="1">
        <v>19.64</v>
      </c>
    </row>
    <row r="192" spans="1:11">
      <c r="A192" s="1" t="s">
        <v>208</v>
      </c>
      <c r="B192" s="1">
        <v>1175</v>
      </c>
      <c r="C192" s="1">
        <v>20.212</v>
      </c>
    </row>
    <row r="193" spans="1:3">
      <c r="A193" s="1" t="s">
        <v>217</v>
      </c>
      <c r="B193" s="1">
        <v>874</v>
      </c>
      <c r="C193" s="1">
        <v>21.664000000000001</v>
      </c>
    </row>
  </sheetData>
  <sortState ref="A2:C230">
    <sortCondition ref="C2:C2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6"/>
  <sheetViews>
    <sheetView topLeftCell="A18" workbookViewId="0">
      <selection activeCell="G31" sqref="G31:O39"/>
    </sheetView>
  </sheetViews>
  <sheetFormatPr defaultRowHeight="15"/>
  <cols>
    <col min="1" max="1" width="18" bestFit="1" customWidth="1"/>
    <col min="2" max="2" width="23.42578125" bestFit="1" customWidth="1"/>
  </cols>
  <sheetData>
    <row r="1" spans="1:7">
      <c r="A1" s="1" t="s">
        <v>11</v>
      </c>
    </row>
    <row r="2" spans="1:7" ht="15.75" thickBot="1"/>
    <row r="3" spans="1:7">
      <c r="A3" s="14" t="s">
        <v>12</v>
      </c>
      <c r="B3" s="14"/>
    </row>
    <row r="4" spans="1:7">
      <c r="A4" s="4" t="s">
        <v>13</v>
      </c>
      <c r="B4" s="4">
        <v>0.31266367081922047</v>
      </c>
    </row>
    <row r="5" spans="1:7">
      <c r="A5" s="4" t="s">
        <v>14</v>
      </c>
      <c r="B5" s="4">
        <v>9.7758571050149845E-2</v>
      </c>
    </row>
    <row r="6" spans="1:7">
      <c r="A6" s="4" t="s">
        <v>15</v>
      </c>
      <c r="B6" s="4">
        <v>9.3009931950413793E-2</v>
      </c>
    </row>
    <row r="7" spans="1:7">
      <c r="A7" s="4" t="s">
        <v>16</v>
      </c>
      <c r="B7" s="4">
        <v>3.9306285801205378</v>
      </c>
    </row>
    <row r="8" spans="1:7" ht="15.75" thickBot="1">
      <c r="A8" s="5" t="s">
        <v>1</v>
      </c>
      <c r="B8" s="5">
        <v>192</v>
      </c>
    </row>
    <row r="10" spans="1:7" ht="15.75" thickBot="1">
      <c r="A10" s="1" t="s">
        <v>3</v>
      </c>
    </row>
    <row r="11" spans="1:7">
      <c r="A11" s="6"/>
      <c r="B11" s="6" t="s">
        <v>0</v>
      </c>
      <c r="C11" s="6" t="s">
        <v>4</v>
      </c>
      <c r="D11" s="6" t="s">
        <v>5</v>
      </c>
      <c r="E11" s="6" t="s">
        <v>2</v>
      </c>
      <c r="F11" s="6" t="s">
        <v>20</v>
      </c>
    </row>
    <row r="12" spans="1:7">
      <c r="A12" s="4" t="s">
        <v>17</v>
      </c>
      <c r="B12" s="4">
        <v>1</v>
      </c>
      <c r="C12" s="4">
        <v>318.06046970465104</v>
      </c>
      <c r="D12" s="4">
        <v>318.06046970465104</v>
      </c>
      <c r="E12" s="4">
        <v>20.586649984746916</v>
      </c>
      <c r="F12" s="4">
        <v>1.0086505018869164E-5</v>
      </c>
    </row>
    <row r="13" spans="1:7">
      <c r="A13" s="4" t="s">
        <v>18</v>
      </c>
      <c r="B13" s="4">
        <v>190</v>
      </c>
      <c r="C13" s="4">
        <v>2935.4697966234748</v>
      </c>
      <c r="D13" s="4">
        <v>15.449841034860395</v>
      </c>
      <c r="E13" s="4"/>
      <c r="F13" s="4"/>
    </row>
    <row r="14" spans="1:7" ht="15.75" thickBot="1">
      <c r="A14" s="5" t="s">
        <v>7</v>
      </c>
      <c r="B14" s="5">
        <v>191</v>
      </c>
      <c r="C14" s="5">
        <v>3253.5302663281259</v>
      </c>
      <c r="D14" s="5"/>
      <c r="E14" s="5"/>
      <c r="F14" s="5"/>
    </row>
    <row r="15" spans="1:7" ht="15.75" thickBot="1"/>
    <row r="16" spans="1:7">
      <c r="A16" s="6"/>
      <c r="B16" s="6" t="s">
        <v>21</v>
      </c>
      <c r="C16" s="6" t="s">
        <v>16</v>
      </c>
      <c r="D16" s="6" t="s">
        <v>22</v>
      </c>
      <c r="E16" s="6" t="s">
        <v>6</v>
      </c>
      <c r="F16" s="6" t="s">
        <v>23</v>
      </c>
      <c r="G16" s="6" t="s">
        <v>24</v>
      </c>
    </row>
    <row r="17" spans="1:12">
      <c r="A17" s="4" t="s">
        <v>19</v>
      </c>
      <c r="B17" s="4">
        <v>10.201706366117133</v>
      </c>
      <c r="C17" s="4">
        <v>0.37753819069558342</v>
      </c>
      <c r="D17" s="4">
        <v>27.021654014184151</v>
      </c>
      <c r="E17" s="4">
        <v>5.3181709913964197E-67</v>
      </c>
      <c r="F17" s="4">
        <v>9.4570016616913968</v>
      </c>
      <c r="G17" s="4">
        <v>10.946411070542869</v>
      </c>
    </row>
    <row r="18" spans="1:12" ht="15.75" thickBot="1">
      <c r="A18" s="5" t="s">
        <v>215</v>
      </c>
      <c r="B18" s="5">
        <v>-9.8483768529367707E-5</v>
      </c>
      <c r="C18" s="5">
        <v>2.1705601149635404E-5</v>
      </c>
      <c r="D18" s="5">
        <v>-4.5372513689178318</v>
      </c>
      <c r="E18" s="5">
        <v>1.0086505018869801E-5</v>
      </c>
      <c r="F18" s="5">
        <v>-1.4129867755550041E-4</v>
      </c>
      <c r="G18" s="5">
        <v>-5.5668859503235006E-5</v>
      </c>
    </row>
    <row r="22" spans="1:12">
      <c r="A22" s="1" t="s">
        <v>210</v>
      </c>
      <c r="G22" s="1" t="s">
        <v>236</v>
      </c>
    </row>
    <row r="23" spans="1:12" ht="15.75" thickBot="1"/>
    <row r="24" spans="1:12">
      <c r="A24" s="6" t="s">
        <v>211</v>
      </c>
      <c r="B24" s="6" t="s">
        <v>234</v>
      </c>
      <c r="C24" s="6" t="s">
        <v>212</v>
      </c>
      <c r="D24" s="8" t="s">
        <v>235</v>
      </c>
      <c r="E24" s="8" t="s">
        <v>213</v>
      </c>
      <c r="G24" s="14" t="s">
        <v>12</v>
      </c>
      <c r="H24" s="14"/>
    </row>
    <row r="25" spans="1:12">
      <c r="A25" s="4">
        <v>1</v>
      </c>
      <c r="B25" s="4">
        <v>6.9037804093741961</v>
      </c>
      <c r="C25" s="4">
        <v>-5.3477804093741961</v>
      </c>
      <c r="D25">
        <f>C25^2</f>
        <v>28.598755306886446</v>
      </c>
      <c r="E25">
        <f>D25/($C$13/$B$8)</f>
        <v>1.8705561287798558</v>
      </c>
      <c r="G25" s="4" t="s">
        <v>13</v>
      </c>
      <c r="H25" s="4">
        <v>0.22965045370728027</v>
      </c>
    </row>
    <row r="26" spans="1:12">
      <c r="A26" s="4">
        <v>2</v>
      </c>
      <c r="B26" s="4">
        <v>5.7751564220276421</v>
      </c>
      <c r="C26" s="4">
        <v>-4.0421564220276416</v>
      </c>
      <c r="D26" s="1">
        <f t="shared" ref="D26:D89" si="0">C26^2</f>
        <v>16.339028540139307</v>
      </c>
      <c r="E26" s="1">
        <f t="shared" ref="E26:E89" si="1">D26/($C$13/$B$8)</f>
        <v>1.0686853202561273</v>
      </c>
      <c r="G26" s="4" t="s">
        <v>14</v>
      </c>
      <c r="H26" s="4">
        <v>5.2739330887959679E-2</v>
      </c>
    </row>
    <row r="27" spans="1:12">
      <c r="A27" s="4">
        <v>3</v>
      </c>
      <c r="B27" s="4">
        <v>3.4362654032236888</v>
      </c>
      <c r="C27" s="4">
        <v>-0.90426540322368876</v>
      </c>
      <c r="D27" s="1">
        <f t="shared" si="0"/>
        <v>0.81769591946730047</v>
      </c>
      <c r="E27" s="1">
        <f t="shared" si="1"/>
        <v>5.3482960961924481E-2</v>
      </c>
      <c r="G27" s="4" t="s">
        <v>15</v>
      </c>
      <c r="H27" s="4">
        <v>4.7753748418948944E-2</v>
      </c>
    </row>
    <row r="28" spans="1:12">
      <c r="A28" s="4">
        <v>4</v>
      </c>
      <c r="B28" s="4">
        <v>5.5271742928706944</v>
      </c>
      <c r="C28" s="4">
        <v>-2.7581742928706943</v>
      </c>
      <c r="D28" s="1">
        <f t="shared" si="0"/>
        <v>7.6075254298527542</v>
      </c>
      <c r="E28" s="1">
        <f t="shared" si="1"/>
        <v>0.4975847083188647</v>
      </c>
      <c r="G28" s="4" t="s">
        <v>16</v>
      </c>
      <c r="H28" s="4">
        <v>1.255455498399829</v>
      </c>
    </row>
    <row r="29" spans="1:12" ht="15.75" thickBot="1">
      <c r="A29" s="4">
        <v>5</v>
      </c>
      <c r="B29" s="4">
        <v>8.1991374168409692</v>
      </c>
      <c r="C29" s="4">
        <v>-5.4141374168409691</v>
      </c>
      <c r="D29" s="1">
        <f t="shared" si="0"/>
        <v>29.312883968437401</v>
      </c>
      <c r="E29" s="1">
        <f t="shared" si="1"/>
        <v>1.9172650757346148</v>
      </c>
      <c r="G29" s="5" t="s">
        <v>1</v>
      </c>
      <c r="H29" s="5">
        <v>192</v>
      </c>
    </row>
    <row r="30" spans="1:12">
      <c r="A30" s="4">
        <v>6</v>
      </c>
      <c r="B30" s="4">
        <v>7.5194024464512736</v>
      </c>
      <c r="C30" s="4">
        <v>-4.6194024464512733</v>
      </c>
      <c r="D30" s="1">
        <f t="shared" si="0"/>
        <v>21.33887896228001</v>
      </c>
      <c r="E30" s="1">
        <f t="shared" si="1"/>
        <v>1.3957100718496276</v>
      </c>
    </row>
    <row r="31" spans="1:12" ht="15.75" thickBot="1">
      <c r="A31" s="4">
        <v>7</v>
      </c>
      <c r="B31" s="4">
        <v>9.2545071089962416</v>
      </c>
      <c r="C31" s="4">
        <v>-6.3085071089962419</v>
      </c>
      <c r="D31" s="1">
        <f t="shared" si="0"/>
        <v>39.797261944256121</v>
      </c>
      <c r="E31" s="1">
        <f t="shared" si="1"/>
        <v>2.6030158109909096</v>
      </c>
      <c r="G31" s="1" t="s">
        <v>3</v>
      </c>
    </row>
    <row r="32" spans="1:12">
      <c r="A32" s="4">
        <v>8</v>
      </c>
      <c r="B32" s="4">
        <v>9.8019607496564287</v>
      </c>
      <c r="C32" s="4">
        <v>-6.2259607496564282</v>
      </c>
      <c r="D32" s="1">
        <f t="shared" si="0"/>
        <v>38.762587256262435</v>
      </c>
      <c r="E32" s="1">
        <f t="shared" si="1"/>
        <v>2.5353409398941968</v>
      </c>
      <c r="G32" s="6"/>
      <c r="H32" s="6" t="s">
        <v>0</v>
      </c>
      <c r="I32" s="6" t="s">
        <v>4</v>
      </c>
      <c r="J32" s="6" t="s">
        <v>5</v>
      </c>
      <c r="K32" s="6" t="s">
        <v>2</v>
      </c>
      <c r="L32" s="6" t="s">
        <v>20</v>
      </c>
    </row>
    <row r="33" spans="1:15">
      <c r="A33" s="4">
        <v>9</v>
      </c>
      <c r="B33" s="4">
        <v>9.3938698156180838</v>
      </c>
      <c r="C33" s="4">
        <v>-5.6528698156180841</v>
      </c>
      <c r="D33" s="1">
        <f t="shared" si="0"/>
        <v>31.954937152326032</v>
      </c>
      <c r="E33" s="1">
        <f t="shared" si="1"/>
        <v>2.0900736026321183</v>
      </c>
      <c r="G33" s="4" t="s">
        <v>17</v>
      </c>
      <c r="H33" s="4">
        <v>1</v>
      </c>
      <c r="I33" s="4">
        <v>16.673292041536101</v>
      </c>
      <c r="J33" s="4">
        <v>16.673292041536058</v>
      </c>
      <c r="K33" s="4">
        <v>10.578368970080332</v>
      </c>
      <c r="L33" s="4">
        <v>1.3539772782132549E-3</v>
      </c>
    </row>
    <row r="34" spans="1:15">
      <c r="A34" s="4">
        <v>10</v>
      </c>
      <c r="B34" s="4">
        <v>8.1118807979239502</v>
      </c>
      <c r="C34" s="4">
        <v>-4.2898807979239502</v>
      </c>
      <c r="D34" s="1">
        <f t="shared" si="0"/>
        <v>18.403077260396628</v>
      </c>
      <c r="E34" s="1">
        <f t="shared" si="1"/>
        <v>1.203688362953159</v>
      </c>
      <c r="G34" s="4" t="s">
        <v>18</v>
      </c>
      <c r="H34" s="4">
        <v>190</v>
      </c>
      <c r="I34" s="4">
        <v>299.47201660784896</v>
      </c>
      <c r="J34" s="4">
        <v>1.5761685084623629</v>
      </c>
      <c r="K34" s="4"/>
      <c r="L34" s="4"/>
    </row>
    <row r="35" spans="1:15" ht="15.75" thickBot="1">
      <c r="A35" s="4">
        <v>11</v>
      </c>
      <c r="B35" s="4">
        <v>9.3487384468842798</v>
      </c>
      <c r="C35" s="4">
        <v>-5.4187384468842801</v>
      </c>
      <c r="D35" s="1">
        <f t="shared" si="0"/>
        <v>29.362726355741859</v>
      </c>
      <c r="E35" s="1">
        <f t="shared" si="1"/>
        <v>1.9205251121258813</v>
      </c>
      <c r="G35" s="5" t="s">
        <v>7</v>
      </c>
      <c r="H35" s="5">
        <v>191</v>
      </c>
      <c r="I35" s="5">
        <v>316.14530864938502</v>
      </c>
      <c r="J35" s="5"/>
      <c r="K35" s="5"/>
      <c r="L35" s="5"/>
    </row>
    <row r="36" spans="1:15" ht="15.75" thickBot="1">
      <c r="A36" s="4">
        <v>12</v>
      </c>
      <c r="B36" s="4">
        <v>9.4837596935380422</v>
      </c>
      <c r="C36" s="4">
        <v>-5.4887596935380421</v>
      </c>
      <c r="D36" s="1">
        <f t="shared" si="0"/>
        <v>30.126482973407821</v>
      </c>
      <c r="E36" s="1">
        <f t="shared" si="1"/>
        <v>1.9704800701910397</v>
      </c>
    </row>
    <row r="37" spans="1:15">
      <c r="A37" s="4">
        <v>13</v>
      </c>
      <c r="B37" s="4">
        <v>9.137687730925844</v>
      </c>
      <c r="C37" s="4">
        <v>-5.0716877309258441</v>
      </c>
      <c r="D37" s="1">
        <f t="shared" si="0"/>
        <v>25.722016440023737</v>
      </c>
      <c r="E37" s="1">
        <f t="shared" si="1"/>
        <v>1.6823975372409605</v>
      </c>
      <c r="G37" s="6"/>
      <c r="H37" s="6" t="s">
        <v>21</v>
      </c>
      <c r="I37" s="6" t="s">
        <v>16</v>
      </c>
      <c r="J37" s="6" t="s">
        <v>22</v>
      </c>
      <c r="K37" s="6" t="s">
        <v>6</v>
      </c>
      <c r="L37" s="6" t="s">
        <v>23</v>
      </c>
      <c r="M37" s="6" t="s">
        <v>24</v>
      </c>
      <c r="N37" s="6" t="s">
        <v>25</v>
      </c>
      <c r="O37" s="6" t="s">
        <v>26</v>
      </c>
    </row>
    <row r="38" spans="1:15">
      <c r="A38" s="4">
        <v>14</v>
      </c>
      <c r="B38" s="4">
        <v>9.8528768579861126</v>
      </c>
      <c r="C38" s="4">
        <v>-5.6248768579861128</v>
      </c>
      <c r="D38" s="1">
        <f t="shared" si="0"/>
        <v>31.639239667507724</v>
      </c>
      <c r="E38" s="1">
        <f t="shared" si="1"/>
        <v>2.069424806601297</v>
      </c>
      <c r="G38" s="4" t="s">
        <v>19</v>
      </c>
      <c r="H38" s="4">
        <v>-1.0769531822072809</v>
      </c>
      <c r="I38" s="4">
        <v>0.64497864797347126</v>
      </c>
      <c r="J38" s="4">
        <v>-1.669750131405245</v>
      </c>
      <c r="K38" s="4">
        <v>9.661549306280226E-2</v>
      </c>
      <c r="L38" s="4">
        <v>-2.3491917139305127</v>
      </c>
      <c r="M38" s="4">
        <v>0.195285349515951</v>
      </c>
      <c r="N38" s="4">
        <v>-2.3491917139305127</v>
      </c>
      <c r="O38" s="4">
        <v>0.195285349515951</v>
      </c>
    </row>
    <row r="39" spans="1:15" ht="15.75" thickBot="1">
      <c r="A39" s="4">
        <v>15</v>
      </c>
      <c r="B39" s="4">
        <v>9.7788170640520278</v>
      </c>
      <c r="C39" s="4">
        <v>-5.3768170640520276</v>
      </c>
      <c r="D39" s="1">
        <f t="shared" si="0"/>
        <v>28.910161740281065</v>
      </c>
      <c r="E39" s="1">
        <f t="shared" si="1"/>
        <v>1.8909242604092598</v>
      </c>
      <c r="G39" s="5" t="s">
        <v>234</v>
      </c>
      <c r="H39" s="5">
        <v>0.22895800411886019</v>
      </c>
      <c r="I39" s="5">
        <v>7.0395755640238478E-2</v>
      </c>
      <c r="J39" s="5">
        <v>3.2524404637257271</v>
      </c>
      <c r="K39" s="5">
        <v>1.3539772782131699E-3</v>
      </c>
      <c r="L39" s="5">
        <v>9.0100395302377095E-2</v>
      </c>
      <c r="M39" s="5">
        <v>0.36781561293534326</v>
      </c>
      <c r="N39" s="5">
        <v>9.0100395302377095E-2</v>
      </c>
      <c r="O39" s="5">
        <v>0.36781561293534326</v>
      </c>
    </row>
    <row r="40" spans="1:15">
      <c r="A40" s="4">
        <v>16</v>
      </c>
      <c r="B40" s="4">
        <v>9.0724914761594029</v>
      </c>
      <c r="C40" s="4">
        <v>-4.5624914761594031</v>
      </c>
      <c r="D40" s="1">
        <f t="shared" si="0"/>
        <v>20.816328470027209</v>
      </c>
      <c r="E40" s="1">
        <f t="shared" si="1"/>
        <v>1.3615316603980971</v>
      </c>
    </row>
    <row r="41" spans="1:15">
      <c r="A41" s="4">
        <v>17</v>
      </c>
      <c r="B41" s="4">
        <v>6.5325950857870101</v>
      </c>
      <c r="C41" s="4">
        <v>-1.9405950857870105</v>
      </c>
      <c r="D41" s="1">
        <f t="shared" si="0"/>
        <v>3.7659092869806945</v>
      </c>
      <c r="E41" s="1">
        <f t="shared" si="1"/>
        <v>0.24631647851801683</v>
      </c>
    </row>
    <row r="42" spans="1:15">
      <c r="A42" s="4">
        <v>18</v>
      </c>
      <c r="B42" s="4">
        <v>9.0871655576702786</v>
      </c>
      <c r="C42" s="4">
        <v>-4.3571655576702781</v>
      </c>
      <c r="D42" s="1">
        <f t="shared" si="0"/>
        <v>18.984891696948146</v>
      </c>
      <c r="E42" s="1">
        <f t="shared" si="1"/>
        <v>1.2417430456981096</v>
      </c>
    </row>
    <row r="43" spans="1:15">
      <c r="A43" s="4">
        <v>19</v>
      </c>
      <c r="B43" s="4">
        <v>6.1166981312874897</v>
      </c>
      <c r="C43" s="4">
        <v>-1.2376981312874902</v>
      </c>
      <c r="D43" s="1">
        <f t="shared" si="0"/>
        <v>1.5318966641925453</v>
      </c>
      <c r="E43" s="1">
        <f t="shared" si="1"/>
        <v>0.10019662265416089</v>
      </c>
    </row>
    <row r="44" spans="1:15">
      <c r="A44" s="4">
        <v>20</v>
      </c>
      <c r="B44" s="4">
        <v>7.6395418108425641</v>
      </c>
      <c r="C44" s="4">
        <v>-2.7305418108425643</v>
      </c>
      <c r="D44" s="1">
        <f t="shared" si="0"/>
        <v>7.45585858075939</v>
      </c>
      <c r="E44" s="1">
        <f t="shared" si="1"/>
        <v>0.48766464882466676</v>
      </c>
    </row>
    <row r="45" spans="1:15">
      <c r="A45" s="4">
        <v>21</v>
      </c>
      <c r="B45" s="4">
        <v>9.9445652464869543</v>
      </c>
      <c r="C45" s="4">
        <v>-4.9355652464869539</v>
      </c>
      <c r="D45" s="1">
        <f t="shared" si="0"/>
        <v>24.359804302329827</v>
      </c>
      <c r="E45" s="1">
        <f t="shared" si="1"/>
        <v>1.5932994546314674</v>
      </c>
    </row>
    <row r="46" spans="1:15">
      <c r="A46" s="4">
        <v>22</v>
      </c>
      <c r="B46" s="4">
        <v>9.5583119063147741</v>
      </c>
      <c r="C46" s="4">
        <v>-4.5373119063147742</v>
      </c>
      <c r="D46" s="1">
        <f t="shared" si="0"/>
        <v>20.587199335185812</v>
      </c>
      <c r="E46" s="1">
        <f t="shared" si="1"/>
        <v>1.3465450323836814</v>
      </c>
    </row>
    <row r="47" spans="1:15">
      <c r="A47" s="4">
        <v>23</v>
      </c>
      <c r="B47" s="4">
        <v>8.9940983964100258</v>
      </c>
      <c r="C47" s="4">
        <v>-3.9690983964100255</v>
      </c>
      <c r="D47" s="1">
        <f t="shared" si="0"/>
        <v>15.753742080384637</v>
      </c>
      <c r="E47" s="1">
        <f t="shared" si="1"/>
        <v>1.0304035432124132</v>
      </c>
    </row>
    <row r="48" spans="1:15">
      <c r="A48" s="4">
        <v>24</v>
      </c>
      <c r="B48" s="4">
        <v>9.374541194238974</v>
      </c>
      <c r="C48" s="4">
        <v>-4.3465411942389744</v>
      </c>
      <c r="D48" s="1">
        <f t="shared" si="0"/>
        <v>18.892420353216369</v>
      </c>
      <c r="E48" s="1">
        <f t="shared" si="1"/>
        <v>1.2356947811181356</v>
      </c>
    </row>
    <row r="49" spans="1:5">
      <c r="A49" s="4">
        <v>25</v>
      </c>
      <c r="B49" s="4">
        <v>9.9129519567890263</v>
      </c>
      <c r="C49" s="4">
        <v>-4.8809519567890263</v>
      </c>
      <c r="D49" s="1">
        <f t="shared" si="0"/>
        <v>23.823692004482623</v>
      </c>
      <c r="E49" s="1">
        <f t="shared" si="1"/>
        <v>1.5582340074226211</v>
      </c>
    </row>
    <row r="50" spans="1:5">
      <c r="A50" s="4">
        <v>26</v>
      </c>
      <c r="B50" s="4">
        <v>9.6097204334871034</v>
      </c>
      <c r="C50" s="4">
        <v>-4.5777204334871033</v>
      </c>
      <c r="D50" s="1">
        <f t="shared" si="0"/>
        <v>20.955524367165353</v>
      </c>
      <c r="E50" s="1">
        <f t="shared" si="1"/>
        <v>1.3706360334975121</v>
      </c>
    </row>
    <row r="51" spans="1:5">
      <c r="A51" s="4">
        <v>27</v>
      </c>
      <c r="B51" s="4">
        <v>9.2290806681210977</v>
      </c>
      <c r="C51" s="4">
        <v>-4.1840806681210978</v>
      </c>
      <c r="D51" s="1">
        <f t="shared" si="0"/>
        <v>17.506531037344693</v>
      </c>
      <c r="E51" s="1">
        <f t="shared" si="1"/>
        <v>1.1450480475174587</v>
      </c>
    </row>
    <row r="52" spans="1:5">
      <c r="A52" s="4">
        <v>28</v>
      </c>
      <c r="B52" s="4">
        <v>9.8060970679346635</v>
      </c>
      <c r="C52" s="4">
        <v>-4.6330970679346635</v>
      </c>
      <c r="D52" s="1">
        <f t="shared" si="0"/>
        <v>21.465588440904774</v>
      </c>
      <c r="E52" s="1">
        <f t="shared" si="1"/>
        <v>1.4039977469345284</v>
      </c>
    </row>
    <row r="53" spans="1:5">
      <c r="A53" s="4">
        <v>29</v>
      </c>
      <c r="B53" s="4">
        <v>7.0558560902241894</v>
      </c>
      <c r="C53" s="4">
        <v>-1.8438560902241896</v>
      </c>
      <c r="D53" s="1">
        <f t="shared" si="0"/>
        <v>3.3998052814568349</v>
      </c>
      <c r="E53" s="1">
        <f t="shared" si="1"/>
        <v>0.22237074787502592</v>
      </c>
    </row>
    <row r="54" spans="1:5">
      <c r="A54" s="4">
        <v>30</v>
      </c>
      <c r="B54" s="4">
        <v>9.5047134940654239</v>
      </c>
      <c r="C54" s="4">
        <v>-4.2587134940654234</v>
      </c>
      <c r="D54" s="1">
        <f t="shared" si="0"/>
        <v>18.136640624534927</v>
      </c>
      <c r="E54" s="1">
        <f t="shared" si="1"/>
        <v>1.1862615666889669</v>
      </c>
    </row>
    <row r="55" spans="1:5">
      <c r="A55" s="4">
        <v>31</v>
      </c>
      <c r="B55" s="4">
        <v>8.0998657781633661</v>
      </c>
      <c r="C55" s="4">
        <v>-2.8468657781633659</v>
      </c>
      <c r="D55" s="1">
        <f t="shared" si="0"/>
        <v>8.1046447588777077</v>
      </c>
      <c r="E55" s="1">
        <f t="shared" si="1"/>
        <v>0.53009974604215482</v>
      </c>
    </row>
    <row r="56" spans="1:5">
      <c r="A56" s="4">
        <v>32</v>
      </c>
      <c r="B56" s="4">
        <v>9.8800583781002178</v>
      </c>
      <c r="C56" s="4">
        <v>-4.5970583781002174</v>
      </c>
      <c r="D56" s="1">
        <f t="shared" si="0"/>
        <v>21.132945731661401</v>
      </c>
      <c r="E56" s="1">
        <f t="shared" si="1"/>
        <v>1.3822406161855794</v>
      </c>
    </row>
    <row r="57" spans="1:5">
      <c r="A57" s="4">
        <v>33</v>
      </c>
      <c r="B57" s="4">
        <v>9.8865583068231562</v>
      </c>
      <c r="C57" s="4">
        <v>-4.5835583068231562</v>
      </c>
      <c r="D57" s="1">
        <f t="shared" si="0"/>
        <v>21.009006752047558</v>
      </c>
      <c r="E57" s="1">
        <f t="shared" si="1"/>
        <v>1.3741341508718399</v>
      </c>
    </row>
    <row r="58" spans="1:5">
      <c r="A58" s="4">
        <v>34</v>
      </c>
      <c r="B58" s="4">
        <v>9.9907541339272274</v>
      </c>
      <c r="C58" s="4">
        <v>-4.6477541339272275</v>
      </c>
      <c r="D58" s="1">
        <f t="shared" si="0"/>
        <v>21.601618489437634</v>
      </c>
      <c r="E58" s="1">
        <f t="shared" si="1"/>
        <v>1.4128950516686294</v>
      </c>
    </row>
    <row r="59" spans="1:5">
      <c r="A59" s="4">
        <v>35</v>
      </c>
      <c r="B59" s="4">
        <v>6.687805504989293</v>
      </c>
      <c r="C59" s="4">
        <v>-1.2708055049892932</v>
      </c>
      <c r="D59" s="1">
        <f t="shared" si="0"/>
        <v>1.6149466315110925</v>
      </c>
      <c r="E59" s="1">
        <f t="shared" si="1"/>
        <v>0.10562866414322764</v>
      </c>
    </row>
    <row r="60" spans="1:5">
      <c r="A60" s="4">
        <v>36</v>
      </c>
      <c r="B60" s="4">
        <v>9.9228988174104931</v>
      </c>
      <c r="C60" s="4">
        <v>-4.3788988174104935</v>
      </c>
      <c r="D60" s="1">
        <f t="shared" si="0"/>
        <v>19.174754853119019</v>
      </c>
      <c r="E60" s="1">
        <f t="shared" si="1"/>
        <v>1.2541614074972118</v>
      </c>
    </row>
    <row r="61" spans="1:5">
      <c r="A61" s="4">
        <v>37</v>
      </c>
      <c r="B61" s="4">
        <v>9.5649103188062412</v>
      </c>
      <c r="C61" s="4">
        <v>-4.0169103188062412</v>
      </c>
      <c r="D61" s="1">
        <f t="shared" si="0"/>
        <v>16.135568509332057</v>
      </c>
      <c r="E61" s="1">
        <f t="shared" si="1"/>
        <v>1.0553776289421422</v>
      </c>
    </row>
    <row r="62" spans="1:5">
      <c r="A62" s="4">
        <v>38</v>
      </c>
      <c r="B62" s="4">
        <v>9.5806677217709399</v>
      </c>
      <c r="C62" s="4">
        <v>-3.9966677217709403</v>
      </c>
      <c r="D62" s="1">
        <f t="shared" si="0"/>
        <v>15.973352878245718</v>
      </c>
      <c r="E62" s="1">
        <f t="shared" si="1"/>
        <v>1.044767606245127</v>
      </c>
    </row>
    <row r="63" spans="1:5">
      <c r="A63" s="4">
        <v>39</v>
      </c>
      <c r="B63" s="4">
        <v>7.8532624217658302</v>
      </c>
      <c r="C63" s="4">
        <v>-2.2112624217658299</v>
      </c>
      <c r="D63" s="1">
        <f t="shared" si="0"/>
        <v>4.8896814979136831</v>
      </c>
      <c r="E63" s="1">
        <f t="shared" si="1"/>
        <v>0.31981894301188307</v>
      </c>
    </row>
    <row r="64" spans="1:5">
      <c r="A64" s="4">
        <v>40</v>
      </c>
      <c r="B64" s="4">
        <v>9.8176196688525987</v>
      </c>
      <c r="C64" s="4">
        <v>-4.1736196688525986</v>
      </c>
      <c r="D64" s="1">
        <f t="shared" si="0"/>
        <v>17.419101140233273</v>
      </c>
      <c r="E64" s="1">
        <f t="shared" si="1"/>
        <v>1.1393295283677465</v>
      </c>
    </row>
    <row r="65" spans="1:5">
      <c r="A65" s="4">
        <v>41</v>
      </c>
      <c r="B65" s="4">
        <v>9.7218934458420527</v>
      </c>
      <c r="C65" s="4">
        <v>-4.001893445842053</v>
      </c>
      <c r="D65" s="1">
        <f t="shared" si="0"/>
        <v>16.015151151873582</v>
      </c>
      <c r="E65" s="1">
        <f t="shared" si="1"/>
        <v>1.0475015020412211</v>
      </c>
    </row>
    <row r="66" spans="1:5">
      <c r="A66" s="4">
        <v>42</v>
      </c>
      <c r="B66" s="4">
        <v>9.6729470128829576</v>
      </c>
      <c r="C66" s="4">
        <v>-3.9379470128829572</v>
      </c>
      <c r="D66" s="1">
        <f t="shared" si="0"/>
        <v>15.507426676273806</v>
      </c>
      <c r="E66" s="1">
        <f t="shared" si="1"/>
        <v>1.0142928144821506</v>
      </c>
    </row>
    <row r="67" spans="1:5">
      <c r="A67" s="4">
        <v>43</v>
      </c>
      <c r="B67" s="4">
        <v>9.8592783029405204</v>
      </c>
      <c r="C67" s="4">
        <v>-4.1172783029405204</v>
      </c>
      <c r="D67" s="1">
        <f t="shared" si="0"/>
        <v>16.95198062386477</v>
      </c>
      <c r="E67" s="1">
        <f t="shared" si="1"/>
        <v>1.1087766201940992</v>
      </c>
    </row>
    <row r="68" spans="1:5">
      <c r="A68" s="4">
        <v>44</v>
      </c>
      <c r="B68" s="4">
        <v>9.6922498315147134</v>
      </c>
      <c r="C68" s="4">
        <v>-3.9132498315147135</v>
      </c>
      <c r="D68" s="1">
        <f t="shared" si="0"/>
        <v>15.313524243849933</v>
      </c>
      <c r="E68" s="1">
        <f t="shared" si="1"/>
        <v>1.0016102561168061</v>
      </c>
    </row>
    <row r="69" spans="1:5">
      <c r="A69" s="4">
        <v>45</v>
      </c>
      <c r="B69" s="4">
        <v>9.4349117443474757</v>
      </c>
      <c r="C69" s="4">
        <v>-3.637911744347476</v>
      </c>
      <c r="D69" s="1">
        <f t="shared" si="0"/>
        <v>13.234401859661295</v>
      </c>
      <c r="E69" s="1">
        <f t="shared" si="1"/>
        <v>0.86562129168481339</v>
      </c>
    </row>
    <row r="70" spans="1:5">
      <c r="A70" s="4">
        <v>46</v>
      </c>
      <c r="B70" s="4">
        <v>9.5654027376488884</v>
      </c>
      <c r="C70" s="4">
        <v>-3.7324027376488882</v>
      </c>
      <c r="D70" s="1">
        <f t="shared" si="0"/>
        <v>13.930830196008916</v>
      </c>
      <c r="E70" s="1">
        <f t="shared" si="1"/>
        <v>0.91117251511506225</v>
      </c>
    </row>
    <row r="71" spans="1:5">
      <c r="A71" s="4">
        <v>47</v>
      </c>
      <c r="B71" s="4">
        <v>9.1487179130011338</v>
      </c>
      <c r="C71" s="4">
        <v>-3.3087179130011339</v>
      </c>
      <c r="D71" s="1">
        <f t="shared" si="0"/>
        <v>10.947614227814579</v>
      </c>
      <c r="E71" s="1">
        <f t="shared" si="1"/>
        <v>0.71604958571134292</v>
      </c>
    </row>
    <row r="72" spans="1:5">
      <c r="A72" s="4">
        <v>48</v>
      </c>
      <c r="B72" s="4">
        <v>9.8523844391434654</v>
      </c>
      <c r="C72" s="4">
        <v>-3.9023844391434652</v>
      </c>
      <c r="D72" s="1">
        <f t="shared" si="0"/>
        <v>15.228604310869057</v>
      </c>
      <c r="E72" s="1">
        <f t="shared" si="1"/>
        <v>0.99605590595756321</v>
      </c>
    </row>
    <row r="73" spans="1:5">
      <c r="A73" s="4">
        <v>49</v>
      </c>
      <c r="B73" s="4">
        <v>9.704461818812355</v>
      </c>
      <c r="C73" s="4">
        <v>-3.7094618188123549</v>
      </c>
      <c r="D73" s="1">
        <f t="shared" si="0"/>
        <v>13.760106985226665</v>
      </c>
      <c r="E73" s="1">
        <f t="shared" si="1"/>
        <v>0.90000603794404999</v>
      </c>
    </row>
    <row r="74" spans="1:5">
      <c r="A74" s="4">
        <v>50</v>
      </c>
      <c r="B74" s="4">
        <v>9.7194313516288187</v>
      </c>
      <c r="C74" s="4">
        <v>-3.6684313516288185</v>
      </c>
      <c r="D74" s="1">
        <f t="shared" si="0"/>
        <v>13.457388581613241</v>
      </c>
      <c r="E74" s="1">
        <f t="shared" si="1"/>
        <v>0.88020616347059011</v>
      </c>
    </row>
    <row r="75" spans="1:5">
      <c r="A75" s="4">
        <v>51</v>
      </c>
      <c r="B75" s="4">
        <v>6.6927296934157612</v>
      </c>
      <c r="C75" s="4">
        <v>-0.59972969341576121</v>
      </c>
      <c r="D75" s="1">
        <f t="shared" si="0"/>
        <v>0.35967570516456293</v>
      </c>
      <c r="E75" s="1">
        <f t="shared" si="1"/>
        <v>2.3525275399198374E-2</v>
      </c>
    </row>
    <row r="76" spans="1:5">
      <c r="A76" s="4">
        <v>52</v>
      </c>
      <c r="B76" s="4">
        <v>9.6959922147188298</v>
      </c>
      <c r="C76" s="4">
        <v>-3.5739922147188299</v>
      </c>
      <c r="D76" s="1">
        <f t="shared" si="0"/>
        <v>12.773420350870806</v>
      </c>
      <c r="E76" s="1">
        <f t="shared" si="1"/>
        <v>0.83546991700891626</v>
      </c>
    </row>
    <row r="77" spans="1:5">
      <c r="A77" s="4">
        <v>53</v>
      </c>
      <c r="B77" s="4">
        <v>9.8588843678664038</v>
      </c>
      <c r="C77" s="4">
        <v>-3.6398843678664035</v>
      </c>
      <c r="D77" s="1">
        <f t="shared" si="0"/>
        <v>13.248758211438208</v>
      </c>
      <c r="E77" s="1">
        <f t="shared" si="1"/>
        <v>0.86656029625039865</v>
      </c>
    </row>
    <row r="78" spans="1:5">
      <c r="A78" s="4">
        <v>54</v>
      </c>
      <c r="B78" s="4">
        <v>7.9345115308025589</v>
      </c>
      <c r="C78" s="4">
        <v>-1.703511530802559</v>
      </c>
      <c r="D78" s="1">
        <f t="shared" si="0"/>
        <v>2.901951535577278</v>
      </c>
      <c r="E78" s="1">
        <f t="shared" si="1"/>
        <v>0.18980767421682476</v>
      </c>
    </row>
    <row r="79" spans="1:5">
      <c r="A79" s="4">
        <v>55</v>
      </c>
      <c r="B79" s="4">
        <v>9.6592577690573762</v>
      </c>
      <c r="C79" s="4">
        <v>-3.3372577690573761</v>
      </c>
      <c r="D79" s="1">
        <f t="shared" si="0"/>
        <v>11.137289417133815</v>
      </c>
      <c r="E79" s="1">
        <f t="shared" si="1"/>
        <v>0.72845565318006034</v>
      </c>
    </row>
    <row r="80" spans="1:5">
      <c r="A80" s="4">
        <v>56</v>
      </c>
      <c r="B80" s="4">
        <v>9.3551398918386877</v>
      </c>
      <c r="C80" s="4">
        <v>-2.989139891838688</v>
      </c>
      <c r="D80" s="1">
        <f t="shared" si="0"/>
        <v>8.9349572929814034</v>
      </c>
      <c r="E80" s="1">
        <f t="shared" si="1"/>
        <v>0.58440792074430381</v>
      </c>
    </row>
    <row r="81" spans="1:5">
      <c r="A81" s="4">
        <v>57</v>
      </c>
      <c r="B81" s="4">
        <v>9.7871881843770243</v>
      </c>
      <c r="C81" s="4">
        <v>-3.4201881843770243</v>
      </c>
      <c r="D81" s="1">
        <f t="shared" si="0"/>
        <v>11.697687216552206</v>
      </c>
      <c r="E81" s="1">
        <f t="shared" si="1"/>
        <v>0.76510953993171216</v>
      </c>
    </row>
    <row r="82" spans="1:5">
      <c r="A82" s="4">
        <v>58</v>
      </c>
      <c r="B82" s="4">
        <v>10.007200923271631</v>
      </c>
      <c r="C82" s="4">
        <v>-3.5912009232716304</v>
      </c>
      <c r="D82" s="1">
        <f t="shared" si="0"/>
        <v>12.896724071307011</v>
      </c>
      <c r="E82" s="1">
        <f t="shared" si="1"/>
        <v>0.84353483198470058</v>
      </c>
    </row>
    <row r="83" spans="1:5">
      <c r="A83" s="4">
        <v>59</v>
      </c>
      <c r="B83" s="4">
        <v>9.3027465269810641</v>
      </c>
      <c r="C83" s="4">
        <v>-2.7677465269810639</v>
      </c>
      <c r="D83" s="1">
        <f t="shared" si="0"/>
        <v>7.6604208376157414</v>
      </c>
      <c r="E83" s="1">
        <f t="shared" si="1"/>
        <v>0.50104443333534265</v>
      </c>
    </row>
    <row r="84" spans="1:5">
      <c r="A84" s="4">
        <v>60</v>
      </c>
      <c r="B84" s="4">
        <v>9.4346905498033582</v>
      </c>
      <c r="C84" s="4">
        <v>-2.8526905498033583</v>
      </c>
      <c r="D84" s="1">
        <f t="shared" si="0"/>
        <v>8.1378433729373878</v>
      </c>
      <c r="E84" s="1">
        <f t="shared" si="1"/>
        <v>0.53227116470460889</v>
      </c>
    </row>
    <row r="85" spans="1:5">
      <c r="A85" s="4">
        <v>61</v>
      </c>
      <c r="B85" s="4">
        <v>9.2016036967014045</v>
      </c>
      <c r="C85" s="4">
        <v>-2.6196036967014047</v>
      </c>
      <c r="D85" s="1">
        <f t="shared" si="0"/>
        <v>6.8623235277716654</v>
      </c>
      <c r="E85" s="1">
        <f t="shared" si="1"/>
        <v>0.44884335681044674</v>
      </c>
    </row>
    <row r="86" spans="1:5">
      <c r="A86" s="4">
        <v>62</v>
      </c>
      <c r="B86" s="4">
        <v>9.7182298496527615</v>
      </c>
      <c r="C86" s="4">
        <v>-3.0942298496527618</v>
      </c>
      <c r="D86" s="1">
        <f t="shared" si="0"/>
        <v>9.5742583624821531</v>
      </c>
      <c r="E86" s="1">
        <f t="shared" si="1"/>
        <v>0.62622262634452242</v>
      </c>
    </row>
    <row r="87" spans="1:5">
      <c r="A87" s="4">
        <v>63</v>
      </c>
      <c r="B87" s="4">
        <v>9.8832098586931583</v>
      </c>
      <c r="C87" s="4">
        <v>-3.2452098586931584</v>
      </c>
      <c r="D87" s="1">
        <f t="shared" si="0"/>
        <v>10.531387026959269</v>
      </c>
      <c r="E87" s="1">
        <f t="shared" si="1"/>
        <v>0.68882545189257816</v>
      </c>
    </row>
    <row r="88" spans="1:5">
      <c r="A88" s="4">
        <v>64</v>
      </c>
      <c r="B88" s="4">
        <v>9.7439538099926324</v>
      </c>
      <c r="C88" s="4">
        <v>-3.0529538099926326</v>
      </c>
      <c r="D88" s="1">
        <f t="shared" si="0"/>
        <v>9.320526965948531</v>
      </c>
      <c r="E88" s="1">
        <f t="shared" si="1"/>
        <v>0.60962684048752203</v>
      </c>
    </row>
    <row r="89" spans="1:5">
      <c r="A89" s="4">
        <v>65</v>
      </c>
      <c r="B89" s="4">
        <v>9.6695985647529596</v>
      </c>
      <c r="C89" s="4">
        <v>-2.9075985647529601</v>
      </c>
      <c r="D89" s="1">
        <f t="shared" si="0"/>
        <v>8.4541294137534742</v>
      </c>
      <c r="E89" s="1">
        <f t="shared" si="1"/>
        <v>0.55295845636284358</v>
      </c>
    </row>
    <row r="90" spans="1:5">
      <c r="A90" s="4">
        <v>66</v>
      </c>
      <c r="B90" s="4">
        <v>9.9414137658940138</v>
      </c>
      <c r="C90" s="4">
        <v>-3.141413765894014</v>
      </c>
      <c r="D90" s="1">
        <f t="shared" ref="D90:D153" si="2">C90^2</f>
        <v>9.8684804485484108</v>
      </c>
      <c r="E90" s="1">
        <f t="shared" ref="E90:E153" si="3">D90/($C$13/$B$8)</f>
        <v>0.64546678296630056</v>
      </c>
    </row>
    <row r="91" spans="1:5">
      <c r="A91" s="4">
        <v>67</v>
      </c>
      <c r="B91" s="4">
        <v>6.9716357258909305</v>
      </c>
      <c r="C91" s="4">
        <v>-0.15963572589093022</v>
      </c>
      <c r="D91" s="1">
        <f t="shared" si="2"/>
        <v>2.548356498072421E-2</v>
      </c>
      <c r="E91" s="1">
        <f t="shared" si="3"/>
        <v>1.6668011648176535E-3</v>
      </c>
    </row>
    <row r="92" spans="1:5">
      <c r="A92" s="4">
        <v>68</v>
      </c>
      <c r="B92" s="4">
        <v>7.7915130988979167</v>
      </c>
      <c r="C92" s="4">
        <v>-0.86451309889791705</v>
      </c>
      <c r="D92" s="1">
        <f t="shared" si="2"/>
        <v>0.74738289816607972</v>
      </c>
      <c r="E92" s="1">
        <f t="shared" si="3"/>
        <v>4.8884003716524481E-2</v>
      </c>
    </row>
    <row r="93" spans="1:5">
      <c r="A93" s="4">
        <v>69</v>
      </c>
      <c r="B93" s="4">
        <v>9.19599012189523</v>
      </c>
      <c r="C93" s="4">
        <v>-2.2319901218952296</v>
      </c>
      <c r="D93" s="1">
        <f t="shared" si="2"/>
        <v>4.9817799042378823</v>
      </c>
      <c r="E93" s="1">
        <f t="shared" si="3"/>
        <v>0.32584281490952144</v>
      </c>
    </row>
    <row r="94" spans="1:5">
      <c r="A94" s="4">
        <v>70</v>
      </c>
      <c r="B94" s="4">
        <v>9.2878754779331292</v>
      </c>
      <c r="C94" s="4">
        <v>-2.252875477933129</v>
      </c>
      <c r="D94" s="1">
        <f t="shared" si="2"/>
        <v>5.0754479190724249</v>
      </c>
      <c r="E94" s="1">
        <f t="shared" si="3"/>
        <v>0.33196935004502803</v>
      </c>
    </row>
    <row r="95" spans="1:5">
      <c r="A95" s="4">
        <v>71</v>
      </c>
      <c r="B95" s="4">
        <v>7.7835359136470377</v>
      </c>
      <c r="C95" s="4">
        <v>-0.7215359136470374</v>
      </c>
      <c r="D95" s="1">
        <f t="shared" si="2"/>
        <v>0.52061407468246501</v>
      </c>
      <c r="E95" s="1">
        <f t="shared" si="3"/>
        <v>3.4051756367587192E-2</v>
      </c>
    </row>
    <row r="96" spans="1:5">
      <c r="A96" s="4">
        <v>72</v>
      </c>
      <c r="B96" s="4">
        <v>10.062548801185136</v>
      </c>
      <c r="C96" s="4">
        <v>-2.9295488011851356</v>
      </c>
      <c r="D96" s="1">
        <f t="shared" si="2"/>
        <v>8.5822561785252649</v>
      </c>
      <c r="E96" s="1">
        <f t="shared" si="3"/>
        <v>0.56133883175096044</v>
      </c>
    </row>
    <row r="97" spans="1:5">
      <c r="A97" s="4">
        <v>73</v>
      </c>
      <c r="B97" s="4">
        <v>7.5660197382846501</v>
      </c>
      <c r="C97" s="4">
        <v>-0.36701973828465029</v>
      </c>
      <c r="D97" s="1">
        <f t="shared" si="2"/>
        <v>0.13470348829053319</v>
      </c>
      <c r="E97" s="1">
        <f t="shared" si="3"/>
        <v>8.8105385316964869E-3</v>
      </c>
    </row>
    <row r="98" spans="1:5">
      <c r="A98" s="4">
        <v>74</v>
      </c>
      <c r="B98" s="4">
        <v>9.4722136534831964</v>
      </c>
      <c r="C98" s="4">
        <v>-2.2692136534831961</v>
      </c>
      <c r="D98" s="1">
        <f t="shared" si="2"/>
        <v>5.1493306051545549</v>
      </c>
      <c r="E98" s="1">
        <f t="shared" si="3"/>
        <v>0.33680178802278743</v>
      </c>
    </row>
    <row r="99" spans="1:5">
      <c r="A99" s="4">
        <v>75</v>
      </c>
      <c r="B99" s="4">
        <v>6.7470927336439726</v>
      </c>
      <c r="C99" s="4">
        <v>0.46990726635602709</v>
      </c>
      <c r="D99" s="1">
        <f t="shared" si="2"/>
        <v>0.22081283897419418</v>
      </c>
      <c r="E99" s="1">
        <f t="shared" si="3"/>
        <v>1.4442684824013986E-2</v>
      </c>
    </row>
    <row r="100" spans="1:5">
      <c r="A100" s="4">
        <v>76</v>
      </c>
      <c r="B100" s="4">
        <v>7.9660844421553882</v>
      </c>
      <c r="C100" s="4">
        <v>-0.67808444215538799</v>
      </c>
      <c r="D100" s="1">
        <f t="shared" si="2"/>
        <v>0.45979851069318373</v>
      </c>
      <c r="E100" s="1">
        <f t="shared" si="3"/>
        <v>3.0073998429361083E-2</v>
      </c>
    </row>
    <row r="101" spans="1:5">
      <c r="A101" s="4">
        <v>77</v>
      </c>
      <c r="B101" s="4">
        <v>8.7611714809481622</v>
      </c>
      <c r="C101" s="4">
        <v>-1.4321714809481625</v>
      </c>
      <c r="D101" s="1">
        <f t="shared" si="2"/>
        <v>2.0511151508412531</v>
      </c>
      <c r="E101" s="1">
        <f t="shared" si="3"/>
        <v>0.1341570979250086</v>
      </c>
    </row>
    <row r="102" spans="1:5">
      <c r="A102" s="4">
        <v>78</v>
      </c>
      <c r="B102" s="4">
        <v>10.033102154394856</v>
      </c>
      <c r="C102" s="4">
        <v>-2.6911021543948559</v>
      </c>
      <c r="D102" s="1">
        <f t="shared" si="2"/>
        <v>7.2420308053886346</v>
      </c>
      <c r="E102" s="1">
        <f t="shared" si="3"/>
        <v>0.47367883540617806</v>
      </c>
    </row>
    <row r="103" spans="1:5">
      <c r="A103" s="4">
        <v>79</v>
      </c>
      <c r="B103" s="4">
        <v>10.031526414098385</v>
      </c>
      <c r="C103" s="4">
        <v>-2.5235264140983853</v>
      </c>
      <c r="D103" s="1">
        <f t="shared" si="2"/>
        <v>6.368185562652255</v>
      </c>
      <c r="E103" s="1">
        <f t="shared" si="3"/>
        <v>0.41652332087887073</v>
      </c>
    </row>
    <row r="104" spans="1:5">
      <c r="A104" s="4">
        <v>80</v>
      </c>
      <c r="B104" s="4">
        <v>8.2590697141795157</v>
      </c>
      <c r="C104" s="4">
        <v>-0.74106971417951595</v>
      </c>
      <c r="D104" s="1">
        <f t="shared" si="2"/>
        <v>0.54918432127410943</v>
      </c>
      <c r="E104" s="1">
        <f t="shared" si="3"/>
        <v>3.5920447829480416E-2</v>
      </c>
    </row>
    <row r="105" spans="1:5">
      <c r="A105" s="4">
        <v>81</v>
      </c>
      <c r="B105" s="4">
        <v>6.4536111034264572</v>
      </c>
      <c r="C105" s="4">
        <v>1.0673888965735427</v>
      </c>
      <c r="D105" s="1">
        <f t="shared" si="2"/>
        <v>1.1393190565284852</v>
      </c>
      <c r="E105" s="1">
        <f t="shared" si="3"/>
        <v>7.4519335577932222E-2</v>
      </c>
    </row>
    <row r="106" spans="1:5">
      <c r="A106" s="4">
        <v>82</v>
      </c>
      <c r="B106" s="4">
        <v>9.4892747845756862</v>
      </c>
      <c r="C106" s="4">
        <v>-1.962274784575686</v>
      </c>
      <c r="D106" s="1">
        <f t="shared" si="2"/>
        <v>3.8505223301815552</v>
      </c>
      <c r="E106" s="1">
        <f t="shared" si="3"/>
        <v>0.2518507559659578</v>
      </c>
    </row>
    <row r="107" spans="1:5">
      <c r="A107" s="4">
        <v>83</v>
      </c>
      <c r="B107" s="4">
        <v>9.4993201289656817</v>
      </c>
      <c r="C107" s="4">
        <v>-1.9693201289656814</v>
      </c>
      <c r="D107" s="1">
        <f t="shared" si="2"/>
        <v>3.8782217703494082</v>
      </c>
      <c r="E107" s="1">
        <f t="shared" si="3"/>
        <v>0.25366249067307189</v>
      </c>
    </row>
    <row r="108" spans="1:5">
      <c r="A108" s="4">
        <v>84</v>
      </c>
      <c r="B108" s="4">
        <v>8.1916526504327383</v>
      </c>
      <c r="C108" s="4">
        <v>-0.58365265043273862</v>
      </c>
      <c r="D108" s="1">
        <f t="shared" si="2"/>
        <v>0.34065041635716059</v>
      </c>
      <c r="E108" s="1">
        <f t="shared" si="3"/>
        <v>2.2280890103453566E-2</v>
      </c>
    </row>
    <row r="109" spans="1:5">
      <c r="A109" s="4">
        <v>85</v>
      </c>
      <c r="B109" s="4">
        <v>9.9657392567207683</v>
      </c>
      <c r="C109" s="4">
        <v>-2.3447392567207679</v>
      </c>
      <c r="D109" s="1">
        <f t="shared" si="2"/>
        <v>5.497802182007459</v>
      </c>
      <c r="E109" s="1">
        <f t="shared" si="3"/>
        <v>0.35959423604344731</v>
      </c>
    </row>
    <row r="110" spans="1:5">
      <c r="A110" s="4">
        <v>86</v>
      </c>
      <c r="B110" s="4">
        <v>10.097018120170414</v>
      </c>
      <c r="C110" s="4">
        <v>-2.4700181201704146</v>
      </c>
      <c r="D110" s="1">
        <f t="shared" si="2"/>
        <v>6.1009895139701884</v>
      </c>
      <c r="E110" s="1">
        <f t="shared" si="3"/>
        <v>0.39904685377095955</v>
      </c>
    </row>
    <row r="111" spans="1:5">
      <c r="A111" s="4">
        <v>87</v>
      </c>
      <c r="B111" s="4">
        <v>10.076828947621895</v>
      </c>
      <c r="C111" s="4">
        <v>-2.4378289476218944</v>
      </c>
      <c r="D111" s="1">
        <f t="shared" si="2"/>
        <v>5.943009977863273</v>
      </c>
      <c r="E111" s="1">
        <f t="shared" si="3"/>
        <v>0.38871390094432268</v>
      </c>
    </row>
    <row r="112" spans="1:5">
      <c r="A112" s="4">
        <v>88</v>
      </c>
      <c r="B112" s="4">
        <v>9.783445801172908</v>
      </c>
      <c r="C112" s="4">
        <v>-2.1314458011729078</v>
      </c>
      <c r="D112" s="1">
        <f t="shared" si="2"/>
        <v>4.5430612033376185</v>
      </c>
      <c r="E112" s="1">
        <f t="shared" si="3"/>
        <v>0.29714758163894212</v>
      </c>
    </row>
    <row r="113" spans="1:5">
      <c r="A113" s="4">
        <v>89</v>
      </c>
      <c r="B113" s="4">
        <v>10.095245412336887</v>
      </c>
      <c r="C113" s="4">
        <v>-2.423245412336887</v>
      </c>
      <c r="D113" s="1">
        <f t="shared" si="2"/>
        <v>5.8721183284117693</v>
      </c>
      <c r="E113" s="1">
        <f t="shared" si="3"/>
        <v>0.38407709742130736</v>
      </c>
    </row>
    <row r="114" spans="1:5">
      <c r="A114" s="4">
        <v>90</v>
      </c>
      <c r="B114" s="4">
        <v>9.5367439610068416</v>
      </c>
      <c r="C114" s="4">
        <v>-1.7127439610068418</v>
      </c>
      <c r="D114" s="1">
        <f t="shared" si="2"/>
        <v>2.9334918759654061</v>
      </c>
      <c r="E114" s="1">
        <f t="shared" si="3"/>
        <v>0.19187063032745694</v>
      </c>
    </row>
    <row r="115" spans="1:5">
      <c r="A115" s="4">
        <v>91</v>
      </c>
      <c r="B115" s="4">
        <v>9.1121804348767377</v>
      </c>
      <c r="C115" s="4">
        <v>-1.2451804348767377</v>
      </c>
      <c r="D115" s="1">
        <f t="shared" si="2"/>
        <v>1.5504743153998215</v>
      </c>
      <c r="E115" s="1">
        <f t="shared" si="3"/>
        <v>0.10141172935902287</v>
      </c>
    </row>
    <row r="116" spans="1:5">
      <c r="A116" s="4">
        <v>92</v>
      </c>
      <c r="B116" s="4">
        <v>8.6897835516542798</v>
      </c>
      <c r="C116" s="4">
        <v>-0.80678355165427984</v>
      </c>
      <c r="D116" s="1">
        <f t="shared" si="2"/>
        <v>0.65089969921989399</v>
      </c>
      <c r="E116" s="1">
        <f t="shared" si="3"/>
        <v>4.2573336095629251E-2</v>
      </c>
    </row>
    <row r="117" spans="1:5">
      <c r="A117" s="4">
        <v>93</v>
      </c>
      <c r="B117" s="4">
        <v>7.2186330173625848</v>
      </c>
      <c r="C117" s="4">
        <v>0.66536698263741556</v>
      </c>
      <c r="D117" s="1">
        <f t="shared" si="2"/>
        <v>0.44271322158401888</v>
      </c>
      <c r="E117" s="1">
        <f t="shared" si="3"/>
        <v>2.8956502513466154E-2</v>
      </c>
    </row>
    <row r="118" spans="1:5">
      <c r="A118" s="4">
        <v>94</v>
      </c>
      <c r="B118" s="4">
        <v>6.0974937964242626</v>
      </c>
      <c r="C118" s="4">
        <v>1.8515062035757373</v>
      </c>
      <c r="D118" s="1">
        <f t="shared" si="2"/>
        <v>3.4280752218794395</v>
      </c>
      <c r="E118" s="1">
        <f t="shared" si="3"/>
        <v>0.22421979723924809</v>
      </c>
    </row>
    <row r="119" spans="1:5">
      <c r="A119" s="4">
        <v>95</v>
      </c>
      <c r="B119" s="4">
        <v>9.8379073251696489</v>
      </c>
      <c r="C119" s="4">
        <v>-1.8669073251696489</v>
      </c>
      <c r="D119" s="1">
        <f t="shared" si="2"/>
        <v>3.4853429607720932</v>
      </c>
      <c r="E119" s="1">
        <f t="shared" si="3"/>
        <v>0.22796550291131359</v>
      </c>
    </row>
    <row r="120" spans="1:5">
      <c r="A120" s="4">
        <v>96</v>
      </c>
      <c r="B120" s="4">
        <v>8.6420189239175365</v>
      </c>
      <c r="C120" s="4">
        <v>-0.64301892391753679</v>
      </c>
      <c r="D120" s="1">
        <f t="shared" si="2"/>
        <v>0.41347333651606699</v>
      </c>
      <c r="E120" s="1">
        <f t="shared" si="3"/>
        <v>2.704401207002697E-2</v>
      </c>
    </row>
    <row r="121" spans="1:5">
      <c r="A121" s="4">
        <v>97</v>
      </c>
      <c r="B121" s="4">
        <v>10.023352261310448</v>
      </c>
      <c r="C121" s="4">
        <v>-1.9403522613104478</v>
      </c>
      <c r="D121" s="1">
        <f t="shared" si="2"/>
        <v>3.7649668979725681</v>
      </c>
      <c r="E121" s="1">
        <f t="shared" si="3"/>
        <v>0.24625483976780096</v>
      </c>
    </row>
    <row r="122" spans="1:5">
      <c r="A122" s="4">
        <v>98</v>
      </c>
      <c r="B122" s="4">
        <v>9.8453920915778799</v>
      </c>
      <c r="C122" s="4">
        <v>-1.651392091577879</v>
      </c>
      <c r="D122" s="1">
        <f t="shared" si="2"/>
        <v>2.727095840125962</v>
      </c>
      <c r="E122" s="1">
        <f t="shared" si="3"/>
        <v>0.17837090400536859</v>
      </c>
    </row>
    <row r="123" spans="1:5">
      <c r="A123" s="4">
        <v>99</v>
      </c>
      <c r="B123" s="4">
        <v>10.057920064064255</v>
      </c>
      <c r="C123" s="4">
        <v>-1.8189200640642547</v>
      </c>
      <c r="D123" s="1">
        <f t="shared" si="2"/>
        <v>3.3084701994555124</v>
      </c>
      <c r="E123" s="1">
        <f t="shared" si="3"/>
        <v>0.21639680266038766</v>
      </c>
    </row>
    <row r="124" spans="1:5">
      <c r="A124" s="4">
        <v>100</v>
      </c>
      <c r="B124" s="4">
        <v>9.4302830072265955</v>
      </c>
      <c r="C124" s="4">
        <v>-1.1632830072265961</v>
      </c>
      <c r="D124" s="1">
        <f t="shared" si="2"/>
        <v>1.3532273549021527</v>
      </c>
      <c r="E124" s="1">
        <f t="shared" si="3"/>
        <v>8.8510415756984095E-2</v>
      </c>
    </row>
    <row r="125" spans="1:5">
      <c r="A125" s="4">
        <v>101</v>
      </c>
      <c r="B125" s="4">
        <v>9.8173242175470108</v>
      </c>
      <c r="C125" s="4">
        <v>-1.4553242175470107</v>
      </c>
      <c r="D125" s="1">
        <f t="shared" si="2"/>
        <v>2.1179685781788189</v>
      </c>
      <c r="E125" s="1">
        <f t="shared" si="3"/>
        <v>0.13852977382975717</v>
      </c>
    </row>
    <row r="126" spans="1:5">
      <c r="A126" s="4">
        <v>102</v>
      </c>
      <c r="B126" s="4">
        <v>6.7035629079539918</v>
      </c>
      <c r="C126" s="4">
        <v>1.6914370920460078</v>
      </c>
      <c r="D126" s="1">
        <f t="shared" si="2"/>
        <v>2.8609594363490549</v>
      </c>
      <c r="E126" s="1">
        <f t="shared" si="3"/>
        <v>0.18712650779471685</v>
      </c>
    </row>
    <row r="127" spans="1:5">
      <c r="A127" s="4">
        <v>103</v>
      </c>
      <c r="B127" s="4">
        <v>9.5609709680650674</v>
      </c>
      <c r="C127" s="4">
        <v>-1.1269709680650681</v>
      </c>
      <c r="D127" s="1">
        <f t="shared" si="2"/>
        <v>1.2700635628615169</v>
      </c>
      <c r="E127" s="1">
        <f t="shared" si="3"/>
        <v>8.3070929344904967E-2</v>
      </c>
    </row>
    <row r="128" spans="1:5">
      <c r="A128" s="4">
        <v>104</v>
      </c>
      <c r="B128" s="4">
        <v>9.5252213600889064</v>
      </c>
      <c r="C128" s="4">
        <v>-1.0662213600889068</v>
      </c>
      <c r="D128" s="1">
        <f t="shared" si="2"/>
        <v>1.1368279887098383</v>
      </c>
      <c r="E128" s="1">
        <f t="shared" si="3"/>
        <v>7.4356402536777999E-2</v>
      </c>
    </row>
    <row r="129" spans="1:5">
      <c r="A129" s="4">
        <v>105</v>
      </c>
      <c r="B129" s="4">
        <v>9.9775573089442915</v>
      </c>
      <c r="C129" s="4">
        <v>-1.417557308944291</v>
      </c>
      <c r="D129" s="1">
        <f t="shared" si="2"/>
        <v>2.0094687241413802</v>
      </c>
      <c r="E129" s="1">
        <f t="shared" si="3"/>
        <v>0.1314331339668125</v>
      </c>
    </row>
    <row r="130" spans="1:5">
      <c r="A130" s="4">
        <v>106</v>
      </c>
      <c r="B130" s="4">
        <v>9.4736158653795179</v>
      </c>
      <c r="C130" s="4">
        <v>-0.89861586537951865</v>
      </c>
      <c r="D130" s="1">
        <f t="shared" si="2"/>
        <v>0.80751047351178118</v>
      </c>
      <c r="E130" s="1">
        <f t="shared" si="3"/>
        <v>5.2816762445520346E-2</v>
      </c>
    </row>
    <row r="131" spans="1:5">
      <c r="A131" s="4">
        <v>107</v>
      </c>
      <c r="B131" s="4">
        <v>6.7819559877033679</v>
      </c>
      <c r="C131" s="4">
        <v>1.9550440122966322</v>
      </c>
      <c r="D131" s="1">
        <f t="shared" si="2"/>
        <v>3.822197090016914</v>
      </c>
      <c r="E131" s="1">
        <f t="shared" si="3"/>
        <v>0.2499980896166509</v>
      </c>
    </row>
    <row r="132" spans="1:5">
      <c r="A132" s="4">
        <v>108</v>
      </c>
      <c r="B132" s="4">
        <v>10.029655222496327</v>
      </c>
      <c r="C132" s="4">
        <v>-1.2836552224963267</v>
      </c>
      <c r="D132" s="1">
        <f t="shared" si="2"/>
        <v>1.6477707302420939</v>
      </c>
      <c r="E132" s="1">
        <f t="shared" si="3"/>
        <v>0.10777558691640739</v>
      </c>
    </row>
    <row r="133" spans="1:5">
      <c r="A133" s="4">
        <v>109</v>
      </c>
      <c r="B133" s="4">
        <v>9.8834068262302157</v>
      </c>
      <c r="C133" s="4">
        <v>-1.0714068262302163</v>
      </c>
      <c r="D133" s="1">
        <f t="shared" si="2"/>
        <v>1.147912587292705</v>
      </c>
      <c r="E133" s="1">
        <f t="shared" si="3"/>
        <v>7.5081411845461202E-2</v>
      </c>
    </row>
    <row r="134" spans="1:5">
      <c r="A134" s="4">
        <v>110</v>
      </c>
      <c r="B134" s="4">
        <v>3.3064637963019825</v>
      </c>
      <c r="C134" s="4">
        <v>5.5155362036980167</v>
      </c>
      <c r="D134" s="1">
        <f t="shared" si="2"/>
        <v>30.421139614303531</v>
      </c>
      <c r="E134" s="1">
        <f t="shared" si="3"/>
        <v>1.9897526497001359</v>
      </c>
    </row>
    <row r="135" spans="1:5">
      <c r="A135" s="4">
        <v>111</v>
      </c>
      <c r="B135" s="4">
        <v>7.5160539983212757</v>
      </c>
      <c r="C135" s="4">
        <v>1.3789460016787238</v>
      </c>
      <c r="D135" s="1">
        <f t="shared" si="2"/>
        <v>1.901492075545739</v>
      </c>
      <c r="E135" s="1">
        <f t="shared" si="3"/>
        <v>0.12437071535354331</v>
      </c>
    </row>
    <row r="136" spans="1:5">
      <c r="A136" s="4">
        <v>112</v>
      </c>
      <c r="B136" s="4">
        <v>9.9923298742236977</v>
      </c>
      <c r="C136" s="4">
        <v>-1.0653298742236981</v>
      </c>
      <c r="D136" s="1">
        <f t="shared" si="2"/>
        <v>1.1349277409134804</v>
      </c>
      <c r="E136" s="1">
        <f t="shared" si="3"/>
        <v>7.4232113205877581E-2</v>
      </c>
    </row>
    <row r="137" spans="1:5">
      <c r="A137" s="4">
        <v>113</v>
      </c>
      <c r="B137" s="4">
        <v>7.2822535318325565</v>
      </c>
      <c r="C137" s="4">
        <v>1.8317464681674442</v>
      </c>
      <c r="D137" s="1">
        <f t="shared" si="2"/>
        <v>3.3552951236439057</v>
      </c>
      <c r="E137" s="1">
        <f t="shared" si="3"/>
        <v>0.21945947612223446</v>
      </c>
    </row>
    <row r="138" spans="1:5">
      <c r="A138" s="4">
        <v>114</v>
      </c>
      <c r="B138" s="4">
        <v>10.114252779663055</v>
      </c>
      <c r="C138" s="4">
        <v>-0.89625277966305461</v>
      </c>
      <c r="D138" s="1">
        <f t="shared" si="2"/>
        <v>0.80326904505375196</v>
      </c>
      <c r="E138" s="1">
        <f t="shared" si="3"/>
        <v>5.2539343728803069E-2</v>
      </c>
    </row>
    <row r="139" spans="1:5">
      <c r="A139" s="4">
        <v>115</v>
      </c>
      <c r="B139" s="4">
        <v>10.044459696516736</v>
      </c>
      <c r="C139" s="4">
        <v>-0.7074596965167359</v>
      </c>
      <c r="D139" s="1">
        <f t="shared" si="2"/>
        <v>0.5004992221955521</v>
      </c>
      <c r="E139" s="1">
        <f t="shared" si="3"/>
        <v>3.2736106081581999E-2</v>
      </c>
    </row>
    <row r="140" spans="1:5">
      <c r="A140" s="4">
        <v>116</v>
      </c>
      <c r="B140" s="4">
        <v>10.058609450443962</v>
      </c>
      <c r="C140" s="4">
        <v>-0.7016094504439625</v>
      </c>
      <c r="D140" s="1">
        <f t="shared" si="2"/>
        <v>0.4922558209522791</v>
      </c>
      <c r="E140" s="1">
        <f t="shared" si="3"/>
        <v>3.2196930703068838E-2</v>
      </c>
    </row>
    <row r="141" spans="1:5">
      <c r="A141" s="4">
        <v>117</v>
      </c>
      <c r="B141" s="4">
        <v>9.2891557669240115</v>
      </c>
      <c r="C141" s="4">
        <v>0.1238442330759888</v>
      </c>
      <c r="D141" s="1">
        <f t="shared" si="2"/>
        <v>1.5337394066179837E-2</v>
      </c>
      <c r="E141" s="1">
        <f t="shared" si="3"/>
        <v>1.0031715073661334E-3</v>
      </c>
    </row>
    <row r="142" spans="1:5">
      <c r="A142" s="4">
        <v>118</v>
      </c>
      <c r="B142" s="4">
        <v>5.5187046887771691</v>
      </c>
      <c r="C142" s="4">
        <v>3.9032953112228315</v>
      </c>
      <c r="D142" s="1">
        <f t="shared" si="2"/>
        <v>15.23571428661414</v>
      </c>
      <c r="E142" s="1">
        <f t="shared" si="3"/>
        <v>0.99652094747992059</v>
      </c>
    </row>
    <row r="143" spans="1:5">
      <c r="A143" s="4">
        <v>119</v>
      </c>
      <c r="B143" s="4">
        <v>6.8426219891174593</v>
      </c>
      <c r="C143" s="4">
        <v>2.6453780108825402</v>
      </c>
      <c r="D143" s="1">
        <f t="shared" si="2"/>
        <v>6.9980248204608646</v>
      </c>
      <c r="E143" s="1">
        <f t="shared" si="3"/>
        <v>0.45771915864165463</v>
      </c>
    </row>
    <row r="144" spans="1:5">
      <c r="A144" s="4">
        <v>120</v>
      </c>
      <c r="B144" s="4">
        <v>7.2010044227958279</v>
      </c>
      <c r="C144" s="4">
        <v>2.3149955772041722</v>
      </c>
      <c r="D144" s="1">
        <f t="shared" si="2"/>
        <v>5.3592045224748786</v>
      </c>
      <c r="E144" s="1">
        <f t="shared" si="3"/>
        <v>0.35052899181546565</v>
      </c>
    </row>
    <row r="145" spans="1:5">
      <c r="A145" s="4">
        <v>121</v>
      </c>
      <c r="B145" s="4">
        <v>7.9361857548675578</v>
      </c>
      <c r="C145" s="4">
        <v>1.605814245132442</v>
      </c>
      <c r="D145" s="1">
        <f t="shared" si="2"/>
        <v>2.5786393898702746</v>
      </c>
      <c r="E145" s="1">
        <f t="shared" si="3"/>
        <v>0.16866082676939148</v>
      </c>
    </row>
    <row r="146" spans="1:5">
      <c r="A146" s="4">
        <v>122</v>
      </c>
      <c r="B146" s="4">
        <v>8.8649861758680242</v>
      </c>
      <c r="C146" s="4">
        <v>0.68701382413197543</v>
      </c>
      <c r="D146" s="1">
        <f t="shared" si="2"/>
        <v>0.47198799454844087</v>
      </c>
      <c r="E146" s="1">
        <f t="shared" si="3"/>
        <v>3.0871274866305313E-2</v>
      </c>
    </row>
    <row r="147" spans="1:5">
      <c r="A147" s="4">
        <v>123</v>
      </c>
      <c r="B147" s="4">
        <v>10.134244984674515</v>
      </c>
      <c r="C147" s="4">
        <v>-0.45224498467451468</v>
      </c>
      <c r="D147" s="1">
        <f t="shared" si="2"/>
        <v>0.20452552616325201</v>
      </c>
      <c r="E147" s="1">
        <f t="shared" si="3"/>
        <v>1.3377382069648086E-2</v>
      </c>
    </row>
    <row r="148" spans="1:5">
      <c r="A148" s="4">
        <v>124</v>
      </c>
      <c r="B148" s="4">
        <v>8.6376856381022442</v>
      </c>
      <c r="C148" s="4">
        <v>1.1243143618977562</v>
      </c>
      <c r="D148" s="1">
        <f t="shared" si="2"/>
        <v>1.2640827843695588</v>
      </c>
      <c r="E148" s="1">
        <f t="shared" si="3"/>
        <v>8.2679745122271581E-2</v>
      </c>
    </row>
    <row r="149" spans="1:5">
      <c r="A149" s="4">
        <v>125</v>
      </c>
      <c r="B149" s="4">
        <v>10.085987938095126</v>
      </c>
      <c r="C149" s="4">
        <v>-0.30798793809512581</v>
      </c>
      <c r="D149" s="1">
        <f t="shared" si="2"/>
        <v>9.4856570012087055E-2</v>
      </c>
      <c r="E149" s="1">
        <f t="shared" si="3"/>
        <v>6.204274853473064E-3</v>
      </c>
    </row>
    <row r="150" spans="1:5">
      <c r="A150" s="4">
        <v>126</v>
      </c>
      <c r="B150" s="4">
        <v>7.4687817894271795</v>
      </c>
      <c r="C150" s="4">
        <v>2.4742182105728201</v>
      </c>
      <c r="D150" s="1">
        <f t="shared" si="2"/>
        <v>6.1217557535301683</v>
      </c>
      <c r="E150" s="1">
        <f t="shared" si="3"/>
        <v>0.4004051092706763</v>
      </c>
    </row>
    <row r="151" spans="1:5">
      <c r="A151" s="4">
        <v>127</v>
      </c>
      <c r="B151" s="4">
        <v>10.086554712183013</v>
      </c>
      <c r="C151" s="4">
        <v>-0.11055471218301172</v>
      </c>
      <c r="D151" s="1">
        <f t="shared" si="2"/>
        <v>1.2222344385868559E-2</v>
      </c>
      <c r="E151" s="1">
        <f t="shared" si="3"/>
        <v>7.9942574261402538E-4</v>
      </c>
    </row>
    <row r="152" spans="1:5">
      <c r="A152" s="4">
        <v>128</v>
      </c>
      <c r="B152" s="4">
        <v>7.6884005932476693</v>
      </c>
      <c r="C152" s="4">
        <v>2.3455994067523314</v>
      </c>
      <c r="D152" s="1">
        <f t="shared" si="2"/>
        <v>5.5018365769568884</v>
      </c>
      <c r="E152" s="1">
        <f t="shared" si="3"/>
        <v>0.35985811333872098</v>
      </c>
    </row>
    <row r="153" spans="1:5">
      <c r="A153" s="4">
        <v>129</v>
      </c>
      <c r="B153" s="4">
        <v>9.9847466240469362</v>
      </c>
      <c r="C153" s="4">
        <v>8.5253375953064037E-2</v>
      </c>
      <c r="D153" s="1">
        <f t="shared" si="2"/>
        <v>7.2681381113944774E-3</v>
      </c>
      <c r="E153" s="1">
        <f t="shared" si="3"/>
        <v>4.7538643354222003E-4</v>
      </c>
    </row>
    <row r="154" spans="1:5">
      <c r="A154" s="4">
        <v>130</v>
      </c>
      <c r="B154" s="4">
        <v>8.2314400929186018</v>
      </c>
      <c r="C154" s="4">
        <v>1.8735599070813986</v>
      </c>
      <c r="D154" s="1">
        <f t="shared" ref="D154:D216" si="4">C154^2</f>
        <v>3.510226725422859</v>
      </c>
      <c r="E154" s="1">
        <f t="shared" ref="E154:E216" si="5">D154/($C$13/$B$8)</f>
        <v>0.22959307299172885</v>
      </c>
    </row>
    <row r="155" spans="1:5">
      <c r="A155" s="4">
        <v>131</v>
      </c>
      <c r="B155" s="4">
        <v>7.0915889559597005</v>
      </c>
      <c r="C155" s="4">
        <v>3.1664110440402986</v>
      </c>
      <c r="D155" s="1">
        <f t="shared" si="4"/>
        <v>10.026158899820373</v>
      </c>
      <c r="E155" s="1">
        <f t="shared" si="5"/>
        <v>0.65578004276513746</v>
      </c>
    </row>
    <row r="156" spans="1:5">
      <c r="A156" s="4">
        <v>132</v>
      </c>
      <c r="B156" s="4">
        <v>7.1983453610455346</v>
      </c>
      <c r="C156" s="4">
        <v>3.066654638954466</v>
      </c>
      <c r="D156" s="1">
        <f t="shared" si="4"/>
        <v>9.4043706746209459</v>
      </c>
      <c r="E156" s="1">
        <f t="shared" si="5"/>
        <v>0.61511079814350622</v>
      </c>
    </row>
    <row r="157" spans="1:5">
      <c r="A157" s="4">
        <v>133</v>
      </c>
      <c r="B157" s="4">
        <v>7.0426425230006053</v>
      </c>
      <c r="C157" s="4">
        <v>3.2913574769993943</v>
      </c>
      <c r="D157" s="1">
        <f t="shared" si="4"/>
        <v>10.833034041399818</v>
      </c>
      <c r="E157" s="1">
        <f t="shared" si="5"/>
        <v>0.70855525011404297</v>
      </c>
    </row>
    <row r="158" spans="1:5">
      <c r="A158" s="4">
        <v>134</v>
      </c>
      <c r="B158" s="4">
        <v>7.050718192020013</v>
      </c>
      <c r="C158" s="4">
        <v>3.3392818079799875</v>
      </c>
      <c r="D158" s="1">
        <f t="shared" si="4"/>
        <v>11.150802993106094</v>
      </c>
      <c r="E158" s="1">
        <f t="shared" si="5"/>
        <v>0.72933953438696708</v>
      </c>
    </row>
    <row r="159" spans="1:5">
      <c r="A159" s="4">
        <v>135</v>
      </c>
      <c r="B159" s="4">
        <v>8.9468261875159296</v>
      </c>
      <c r="C159" s="4">
        <v>1.5101738124840711</v>
      </c>
      <c r="D159" s="1">
        <f t="shared" si="4"/>
        <v>2.2806249439126742</v>
      </c>
      <c r="E159" s="1">
        <f t="shared" si="5"/>
        <v>0.14916862361687558</v>
      </c>
    </row>
    <row r="160" spans="1:5">
      <c r="A160" s="4">
        <v>136</v>
      </c>
      <c r="B160" s="4">
        <v>10.064813927861312</v>
      </c>
      <c r="C160" s="4">
        <v>0.44518607213868755</v>
      </c>
      <c r="D160" s="1">
        <f t="shared" si="4"/>
        <v>0.19819063882627272</v>
      </c>
      <c r="E160" s="1">
        <f t="shared" si="5"/>
        <v>1.2963036682719196E-2</v>
      </c>
    </row>
    <row r="161" spans="1:5">
      <c r="A161" s="4">
        <v>137</v>
      </c>
      <c r="B161" s="4">
        <v>9.7539006706140974</v>
      </c>
      <c r="C161" s="4">
        <v>0.78609932938590177</v>
      </c>
      <c r="D161" s="1">
        <f t="shared" si="4"/>
        <v>0.61795215566096451</v>
      </c>
      <c r="E161" s="1">
        <f t="shared" si="5"/>
        <v>4.041833917806912E-2</v>
      </c>
    </row>
    <row r="162" spans="1:5">
      <c r="A162" s="4">
        <v>138</v>
      </c>
      <c r="B162" s="4">
        <v>10.035170313533971</v>
      </c>
      <c r="C162" s="4">
        <v>0.56682968646602916</v>
      </c>
      <c r="D162" s="1">
        <f t="shared" si="4"/>
        <v>0.32129589345917692</v>
      </c>
      <c r="E162" s="1">
        <f t="shared" si="5"/>
        <v>2.1014970624163649E-2</v>
      </c>
    </row>
    <row r="163" spans="1:5">
      <c r="A163" s="4">
        <v>139</v>
      </c>
      <c r="B163" s="4">
        <v>6.8900911655486148</v>
      </c>
      <c r="C163" s="4">
        <v>3.7809088344513846</v>
      </c>
      <c r="D163" s="1">
        <f t="shared" si="4"/>
        <v>14.295271614432528</v>
      </c>
      <c r="E163" s="1">
        <f t="shared" si="5"/>
        <v>0.93500950107820169</v>
      </c>
    </row>
    <row r="164" spans="1:5">
      <c r="A164" s="4">
        <v>140</v>
      </c>
      <c r="B164" s="4">
        <v>9.8565207574216984</v>
      </c>
      <c r="C164" s="4">
        <v>0.81947924257830174</v>
      </c>
      <c r="D164" s="1">
        <f t="shared" si="4"/>
        <v>0.67154622901670713</v>
      </c>
      <c r="E164" s="1">
        <f t="shared" si="5"/>
        <v>4.3923761749999082E-2</v>
      </c>
    </row>
    <row r="165" spans="1:5">
      <c r="A165" s="4">
        <v>141</v>
      </c>
      <c r="B165" s="4">
        <v>10.104404402810118</v>
      </c>
      <c r="C165" s="4">
        <v>0.65059559718988247</v>
      </c>
      <c r="D165" s="1">
        <f t="shared" si="4"/>
        <v>0.42327463108285979</v>
      </c>
      <c r="E165" s="1">
        <f t="shared" si="5"/>
        <v>2.7685084432273317E-2</v>
      </c>
    </row>
    <row r="166" spans="1:5">
      <c r="A166" s="4">
        <v>142</v>
      </c>
      <c r="B166" s="4">
        <v>10.081063749668658</v>
      </c>
      <c r="C166" s="4">
        <v>0.69893625033134121</v>
      </c>
      <c r="D166" s="1">
        <f t="shared" si="4"/>
        <v>0.48851188202723528</v>
      </c>
      <c r="E166" s="1">
        <f t="shared" si="5"/>
        <v>3.195205123797086E-2</v>
      </c>
    </row>
    <row r="167" spans="1:5">
      <c r="A167" s="4">
        <v>143</v>
      </c>
      <c r="B167" s="4">
        <v>8.2043570565730271</v>
      </c>
      <c r="C167" s="4">
        <v>2.6516429434269728</v>
      </c>
      <c r="D167" s="1">
        <f t="shared" si="4"/>
        <v>7.0312102994260606</v>
      </c>
      <c r="E167" s="1">
        <f t="shared" si="5"/>
        <v>0.45988971817820534</v>
      </c>
    </row>
    <row r="168" spans="1:5">
      <c r="A168" s="4">
        <v>144</v>
      </c>
      <c r="B168" s="4">
        <v>9.3449960636801634</v>
      </c>
      <c r="C168" s="4">
        <v>1.5270039363198364</v>
      </c>
      <c r="D168" s="1">
        <f t="shared" si="4"/>
        <v>2.331741021536275</v>
      </c>
      <c r="E168" s="1">
        <f t="shared" si="5"/>
        <v>0.15251196815239773</v>
      </c>
    </row>
    <row r="169" spans="1:5">
      <c r="A169" s="4">
        <v>145</v>
      </c>
      <c r="B169" s="4">
        <v>9.9802163706945848</v>
      </c>
      <c r="C169" s="4">
        <v>1.024783629305416</v>
      </c>
      <c r="D169" s="1">
        <f t="shared" si="4"/>
        <v>1.0501814868923802</v>
      </c>
      <c r="E169" s="1">
        <f t="shared" si="5"/>
        <v>6.8689122850205286E-2</v>
      </c>
    </row>
    <row r="170" spans="1:5">
      <c r="A170" s="4">
        <v>146</v>
      </c>
      <c r="B170" s="4">
        <v>9.3538596028478054</v>
      </c>
      <c r="C170" s="4">
        <v>1.7331403971521944</v>
      </c>
      <c r="D170" s="1">
        <f t="shared" si="4"/>
        <v>3.0037756362408659</v>
      </c>
      <c r="E170" s="1">
        <f t="shared" si="5"/>
        <v>0.19646767369966617</v>
      </c>
    </row>
    <row r="171" spans="1:5">
      <c r="A171" s="4">
        <v>147</v>
      </c>
      <c r="B171" s="4">
        <v>8.8985691409365391</v>
      </c>
      <c r="C171" s="4">
        <v>2.5094308590634604</v>
      </c>
      <c r="D171" s="1">
        <f t="shared" si="4"/>
        <v>6.2972432364199769</v>
      </c>
      <c r="E171" s="1">
        <f t="shared" si="5"/>
        <v>0.41188320274436807</v>
      </c>
    </row>
    <row r="172" spans="1:5">
      <c r="A172" s="4">
        <v>148</v>
      </c>
      <c r="B172" s="4">
        <v>10.036647570061913</v>
      </c>
      <c r="C172" s="4">
        <v>1.5913524299380875</v>
      </c>
      <c r="D172" s="1">
        <f t="shared" si="4"/>
        <v>2.5324025562698553</v>
      </c>
      <c r="E172" s="1">
        <f t="shared" si="5"/>
        <v>0.16563661849394207</v>
      </c>
    </row>
    <row r="173" spans="1:5">
      <c r="A173" s="4">
        <v>149</v>
      </c>
      <c r="B173" s="4">
        <v>10.008284244725454</v>
      </c>
      <c r="C173" s="4">
        <v>1.738715755274546</v>
      </c>
      <c r="D173" s="1">
        <f t="shared" si="4"/>
        <v>3.0231324776399351</v>
      </c>
      <c r="E173" s="1">
        <f t="shared" si="5"/>
        <v>0.19773374482494097</v>
      </c>
    </row>
    <row r="174" spans="1:5">
      <c r="A174" s="4">
        <v>150</v>
      </c>
      <c r="B174" s="4">
        <v>10.046594430683379</v>
      </c>
      <c r="C174" s="4">
        <v>1.8254055693166205</v>
      </c>
      <c r="D174" s="1">
        <f t="shared" si="4"/>
        <v>3.3321054924921354</v>
      </c>
      <c r="E174" s="1">
        <f t="shared" si="5"/>
        <v>0.21794271407403989</v>
      </c>
    </row>
    <row r="175" spans="1:5">
      <c r="A175" s="4">
        <v>151</v>
      </c>
      <c r="B175" s="4">
        <v>8.8145624863809893</v>
      </c>
      <c r="C175" s="4">
        <v>3.0834375136190104</v>
      </c>
      <c r="D175" s="1">
        <f t="shared" si="4"/>
        <v>9.5075869003929849</v>
      </c>
      <c r="E175" s="1">
        <f t="shared" si="5"/>
        <v>0.62186185222385371</v>
      </c>
    </row>
    <row r="176" spans="1:5">
      <c r="A176" s="4">
        <v>152</v>
      </c>
      <c r="B176" s="4">
        <v>10.163987082770385</v>
      </c>
      <c r="C176" s="4">
        <v>1.8500129172296145</v>
      </c>
      <c r="D176" s="1">
        <f t="shared" si="4"/>
        <v>3.4225477939164284</v>
      </c>
      <c r="E176" s="1">
        <f t="shared" si="5"/>
        <v>0.22385826527250163</v>
      </c>
    </row>
    <row r="177" spans="1:5">
      <c r="A177" s="4">
        <v>153</v>
      </c>
      <c r="B177" s="4">
        <v>9.2785195199228401</v>
      </c>
      <c r="C177" s="4">
        <v>2.8874804800771603</v>
      </c>
      <c r="D177" s="1">
        <f t="shared" si="4"/>
        <v>8.3375435228266284</v>
      </c>
      <c r="E177" s="1">
        <f t="shared" si="5"/>
        <v>0.54533293383704473</v>
      </c>
    </row>
    <row r="178" spans="1:5">
      <c r="A178" s="4">
        <v>154</v>
      </c>
      <c r="B178" s="4">
        <v>10.130207150164813</v>
      </c>
      <c r="C178" s="4">
        <v>2.2177928498351882</v>
      </c>
      <c r="D178" s="1">
        <f t="shared" si="4"/>
        <v>4.9186051247800853</v>
      </c>
      <c r="E178" s="1">
        <f t="shared" si="5"/>
        <v>0.32171074798454435</v>
      </c>
    </row>
    <row r="179" spans="1:5">
      <c r="A179" s="4">
        <v>155</v>
      </c>
      <c r="B179" s="4">
        <v>9.9690877048507662</v>
      </c>
      <c r="C179" s="4">
        <v>2.618912295149233</v>
      </c>
      <c r="D179" s="1">
        <f t="shared" si="4"/>
        <v>6.8587016096838234</v>
      </c>
      <c r="E179" s="1">
        <f t="shared" si="5"/>
        <v>0.44860645835090013</v>
      </c>
    </row>
    <row r="180" spans="1:5">
      <c r="A180" s="4">
        <v>156</v>
      </c>
      <c r="B180" s="4">
        <v>10.108540721088351</v>
      </c>
      <c r="C180" s="4">
        <v>2.7784592789116491</v>
      </c>
      <c r="D180" s="1">
        <f t="shared" si="4"/>
        <v>7.7198359645702412</v>
      </c>
      <c r="E180" s="1">
        <f t="shared" si="5"/>
        <v>0.50493059301867016</v>
      </c>
    </row>
    <row r="181" spans="1:5">
      <c r="A181" s="4">
        <v>157</v>
      </c>
      <c r="B181" s="4">
        <v>10.067866924685722</v>
      </c>
      <c r="C181" s="4">
        <v>2.8331330753142776</v>
      </c>
      <c r="D181" s="1">
        <f t="shared" si="4"/>
        <v>8.0266430224397354</v>
      </c>
      <c r="E181" s="1">
        <f t="shared" si="5"/>
        <v>0.52499789372082717</v>
      </c>
    </row>
    <row r="182" spans="1:5">
      <c r="A182" s="4">
        <v>158</v>
      </c>
      <c r="B182" s="4">
        <v>9.8450966402722919</v>
      </c>
      <c r="C182" s="4">
        <v>3.1529033597277074</v>
      </c>
      <c r="D182" s="1">
        <f t="shared" si="4"/>
        <v>9.9407995957822646</v>
      </c>
      <c r="E182" s="1">
        <f t="shared" si="5"/>
        <v>0.65019695470401406</v>
      </c>
    </row>
    <row r="183" spans="1:5">
      <c r="A183" s="4">
        <v>159</v>
      </c>
      <c r="B183" s="4">
        <v>10.101449889754237</v>
      </c>
      <c r="C183" s="4">
        <v>3.1685501102457625</v>
      </c>
      <c r="D183" s="1">
        <f t="shared" si="4"/>
        <v>10.039709801138434</v>
      </c>
      <c r="E183" s="1">
        <f t="shared" si="5"/>
        <v>0.65666636530746447</v>
      </c>
    </row>
    <row r="184" spans="1:5">
      <c r="A184" s="4">
        <v>160</v>
      </c>
      <c r="B184" s="4">
        <v>8.5615576850290438</v>
      </c>
      <c r="C184" s="4">
        <v>4.8044423149709559</v>
      </c>
      <c r="D184" s="1">
        <f t="shared" si="4"/>
        <v>23.082665957883478</v>
      </c>
      <c r="E184" s="1">
        <f t="shared" si="5"/>
        <v>1.5097657857053715</v>
      </c>
    </row>
    <row r="185" spans="1:5">
      <c r="A185" s="4">
        <v>161</v>
      </c>
      <c r="B185" s="4">
        <v>9.3668594602936821</v>
      </c>
      <c r="C185" s="4">
        <v>4.0691405397063178</v>
      </c>
      <c r="D185" s="1">
        <f t="shared" si="4"/>
        <v>16.557904731881422</v>
      </c>
      <c r="E185" s="1">
        <f t="shared" si="5"/>
        <v>1.0830013349747336</v>
      </c>
    </row>
    <row r="186" spans="1:5">
      <c r="A186" s="4">
        <v>162</v>
      </c>
      <c r="B186" s="4">
        <v>10.143502458916277</v>
      </c>
      <c r="C186" s="4">
        <v>3.3484975410837237</v>
      </c>
      <c r="D186" s="1">
        <f t="shared" si="4"/>
        <v>11.212435782643743</v>
      </c>
      <c r="E186" s="1">
        <f t="shared" si="5"/>
        <v>0.73337074452063633</v>
      </c>
    </row>
    <row r="187" spans="1:5">
      <c r="A187" s="4">
        <v>163</v>
      </c>
      <c r="B187" s="4">
        <v>8.5261035283584707</v>
      </c>
      <c r="C187" s="4">
        <v>5.00789647164153</v>
      </c>
      <c r="D187" s="1">
        <f t="shared" si="4"/>
        <v>25.079027070679686</v>
      </c>
      <c r="E187" s="1">
        <f t="shared" si="5"/>
        <v>1.6403415913558894</v>
      </c>
    </row>
    <row r="188" spans="1:5">
      <c r="A188" s="4">
        <v>164</v>
      </c>
      <c r="B188" s="4">
        <v>10.089434869993653</v>
      </c>
      <c r="C188" s="4">
        <v>3.9125651300063478</v>
      </c>
      <c r="D188" s="1">
        <f t="shared" si="4"/>
        <v>15.308165896541588</v>
      </c>
      <c r="E188" s="1">
        <f t="shared" si="5"/>
        <v>1.0012597831927155</v>
      </c>
    </row>
    <row r="189" spans="1:5">
      <c r="A189" s="4">
        <v>165</v>
      </c>
      <c r="B189" s="4">
        <v>8.8999479136959501</v>
      </c>
      <c r="C189" s="4">
        <v>5.1980520863040507</v>
      </c>
      <c r="D189" s="1">
        <f t="shared" si="4"/>
        <v>27.019745491929893</v>
      </c>
      <c r="E189" s="1">
        <f t="shared" si="5"/>
        <v>1.767277980655021</v>
      </c>
    </row>
    <row r="190" spans="1:5">
      <c r="A190" s="4">
        <v>166</v>
      </c>
      <c r="B190" s="4">
        <v>9.2805876790619557</v>
      </c>
      <c r="C190" s="4">
        <v>5.1294123209380444</v>
      </c>
      <c r="D190" s="1">
        <f t="shared" si="4"/>
        <v>26.310870758191015</v>
      </c>
      <c r="E190" s="1">
        <f t="shared" si="5"/>
        <v>1.7209126768680707</v>
      </c>
    </row>
    <row r="191" spans="1:5">
      <c r="A191" s="4">
        <v>167</v>
      </c>
      <c r="B191" s="4">
        <v>10.005231247901044</v>
      </c>
      <c r="C191" s="4">
        <v>4.4447687520989554</v>
      </c>
      <c r="D191" s="1">
        <f t="shared" si="4"/>
        <v>19.755969259635304</v>
      </c>
      <c r="E191" s="1">
        <f t="shared" si="5"/>
        <v>1.2921768441334487</v>
      </c>
    </row>
    <row r="192" spans="1:5">
      <c r="A192" s="4">
        <v>168</v>
      </c>
      <c r="B192" s="4">
        <v>9.360556499107803</v>
      </c>
      <c r="C192" s="4">
        <v>5.0974435008921972</v>
      </c>
      <c r="D192" s="1">
        <f t="shared" si="4"/>
        <v>25.983930244788098</v>
      </c>
      <c r="E192" s="1">
        <f t="shared" si="5"/>
        <v>1.6995285091121755</v>
      </c>
    </row>
    <row r="193" spans="1:5">
      <c r="A193" s="4">
        <v>169</v>
      </c>
      <c r="B193" s="4">
        <v>10.133654082063339</v>
      </c>
      <c r="C193" s="4">
        <v>4.5013459179366606</v>
      </c>
      <c r="D193" s="1">
        <f t="shared" si="4"/>
        <v>20.262115072925038</v>
      </c>
      <c r="E193" s="1">
        <f t="shared" si="5"/>
        <v>1.3252822762736161</v>
      </c>
    </row>
    <row r="194" spans="1:5">
      <c r="A194" s="4">
        <v>170</v>
      </c>
      <c r="B194" s="4">
        <v>9.0142875689585455</v>
      </c>
      <c r="C194" s="4">
        <v>6.0877124310414548</v>
      </c>
      <c r="D194" s="1">
        <f t="shared" si="4"/>
        <v>37.060242643056661</v>
      </c>
      <c r="E194" s="1">
        <f t="shared" si="5"/>
        <v>2.4239958440899518</v>
      </c>
    </row>
    <row r="195" spans="1:5">
      <c r="A195" s="4">
        <v>171</v>
      </c>
      <c r="B195" s="4">
        <v>10.104108951504529</v>
      </c>
      <c r="C195" s="4">
        <v>5.1088910484954706</v>
      </c>
      <c r="D195" s="1">
        <f t="shared" si="4"/>
        <v>26.10076774539715</v>
      </c>
      <c r="E195" s="1">
        <f t="shared" si="5"/>
        <v>1.7071704886490595</v>
      </c>
    </row>
    <row r="196" spans="1:5">
      <c r="A196" s="4">
        <v>172</v>
      </c>
      <c r="B196" s="4">
        <v>9.7699535248843841</v>
      </c>
      <c r="C196" s="4">
        <v>5.6580464751156168</v>
      </c>
      <c r="D196" s="1">
        <f t="shared" si="4"/>
        <v>32.013489914568254</v>
      </c>
      <c r="E196" s="1">
        <f t="shared" si="5"/>
        <v>2.0939033577069068</v>
      </c>
    </row>
    <row r="197" spans="1:5">
      <c r="A197" s="4">
        <v>173</v>
      </c>
      <c r="B197" s="4">
        <v>10.160335255391432</v>
      </c>
      <c r="C197" s="4">
        <v>5.3146647446085673</v>
      </c>
      <c r="D197" s="1">
        <f t="shared" si="4"/>
        <v>28.245661347585248</v>
      </c>
      <c r="E197" s="1">
        <f t="shared" si="5"/>
        <v>1.8474613450202646</v>
      </c>
    </row>
    <row r="198" spans="1:5">
      <c r="A198" s="4">
        <v>174</v>
      </c>
      <c r="B198" s="4">
        <v>9.6518714864176722</v>
      </c>
      <c r="C198" s="4">
        <v>6.1401285135823276</v>
      </c>
      <c r="D198" s="1">
        <f t="shared" si="4"/>
        <v>37.701178163306722</v>
      </c>
      <c r="E198" s="1">
        <f t="shared" si="5"/>
        <v>2.4659174540583324</v>
      </c>
    </row>
    <row r="199" spans="1:5">
      <c r="A199" s="4">
        <v>175</v>
      </c>
      <c r="B199" s="4">
        <v>9.0335903875903014</v>
      </c>
      <c r="C199" s="4">
        <v>6.9814096124096992</v>
      </c>
      <c r="D199" s="1">
        <f t="shared" si="4"/>
        <v>48.740080176246543</v>
      </c>
      <c r="E199" s="1">
        <f t="shared" si="5"/>
        <v>3.1879378914419383</v>
      </c>
    </row>
    <row r="200" spans="1:5">
      <c r="A200" s="4">
        <v>176</v>
      </c>
      <c r="B200" s="4">
        <v>10.109824732765682</v>
      </c>
      <c r="C200" s="4">
        <v>6.086175267234319</v>
      </c>
      <c r="D200" s="1">
        <f t="shared" si="4"/>
        <v>37.041529383494733</v>
      </c>
      <c r="E200" s="1">
        <f t="shared" si="5"/>
        <v>2.422771867662048</v>
      </c>
    </row>
    <row r="201" spans="1:5">
      <c r="A201" s="4">
        <v>177</v>
      </c>
      <c r="B201" s="4">
        <v>9.0199996275332488</v>
      </c>
      <c r="C201" s="4">
        <v>7.2780003724667495</v>
      </c>
      <c r="D201" s="1">
        <f t="shared" si="4"/>
        <v>52.969289421626144</v>
      </c>
      <c r="E201" s="1">
        <f t="shared" si="5"/>
        <v>3.4645573872537829</v>
      </c>
    </row>
    <row r="202" spans="1:5">
      <c r="A202" s="4">
        <v>178</v>
      </c>
      <c r="B202" s="4">
        <v>10.062351833648078</v>
      </c>
      <c r="C202" s="4">
        <v>6.4606481663519215</v>
      </c>
      <c r="D202" s="1">
        <f t="shared" si="4"/>
        <v>41.739974729386446</v>
      </c>
      <c r="E202" s="1">
        <f t="shared" si="5"/>
        <v>2.7300826454628799</v>
      </c>
    </row>
    <row r="203" spans="1:5">
      <c r="A203" s="4">
        <v>179</v>
      </c>
      <c r="B203" s="4">
        <v>10.121639062302757</v>
      </c>
      <c r="C203" s="4">
        <v>6.6513609376972429</v>
      </c>
      <c r="D203" s="1">
        <f t="shared" si="4"/>
        <v>44.240602323524747</v>
      </c>
      <c r="E203" s="1">
        <f t="shared" si="5"/>
        <v>2.8936409619636363</v>
      </c>
    </row>
    <row r="204" spans="1:5">
      <c r="A204" s="4">
        <v>180</v>
      </c>
      <c r="B204" s="4">
        <v>10.128532926099812</v>
      </c>
      <c r="C204" s="4">
        <v>6.7594670739001899</v>
      </c>
      <c r="D204" s="1">
        <f t="shared" si="4"/>
        <v>45.690395123140796</v>
      </c>
      <c r="E204" s="1">
        <f t="shared" si="5"/>
        <v>2.9884674247827956</v>
      </c>
    </row>
    <row r="205" spans="1:5">
      <c r="A205" s="4">
        <v>181</v>
      </c>
      <c r="B205" s="4">
        <v>10.029458254959268</v>
      </c>
      <c r="C205" s="4">
        <v>7.2455417450407307</v>
      </c>
      <c r="D205" s="1">
        <f t="shared" si="4"/>
        <v>52.497875179127874</v>
      </c>
      <c r="E205" s="1">
        <f t="shared" si="5"/>
        <v>3.4337236397344664</v>
      </c>
    </row>
    <row r="206" spans="1:5">
      <c r="A206" s="4">
        <v>182</v>
      </c>
      <c r="B206" s="4">
        <v>10.141335816008631</v>
      </c>
      <c r="C206" s="4">
        <v>7.2436641839913705</v>
      </c>
      <c r="D206" s="1">
        <f t="shared" si="4"/>
        <v>52.470670810439366</v>
      </c>
      <c r="E206" s="1">
        <f t="shared" si="5"/>
        <v>3.4319442861215621</v>
      </c>
    </row>
    <row r="207" spans="1:5">
      <c r="A207" s="4">
        <v>183</v>
      </c>
      <c r="B207" s="4">
        <v>10.01537507605957</v>
      </c>
      <c r="C207" s="4">
        <v>7.3736249239404295</v>
      </c>
      <c r="D207" s="1">
        <f t="shared" si="4"/>
        <v>54.370344518955505</v>
      </c>
      <c r="E207" s="1">
        <f t="shared" si="5"/>
        <v>3.5561960677119018</v>
      </c>
    </row>
    <row r="208" spans="1:5">
      <c r="A208" s="4">
        <v>184</v>
      </c>
      <c r="B208" s="4">
        <v>10.100563535837471</v>
      </c>
      <c r="C208" s="4">
        <v>7.3434364641625276</v>
      </c>
      <c r="D208" s="1">
        <f t="shared" si="4"/>
        <v>53.926059103191847</v>
      </c>
      <c r="E208" s="1">
        <f t="shared" si="5"/>
        <v>3.5271367328399359</v>
      </c>
    </row>
    <row r="209" spans="1:5">
      <c r="A209" s="4">
        <v>185</v>
      </c>
      <c r="B209" s="4">
        <v>10.169206722502441</v>
      </c>
      <c r="C209" s="4">
        <v>7.2757932774975593</v>
      </c>
      <c r="D209" s="1">
        <f t="shared" si="4"/>
        <v>52.937167816878677</v>
      </c>
      <c r="E209" s="1">
        <f t="shared" si="5"/>
        <v>3.4624564124392547</v>
      </c>
    </row>
    <row r="210" spans="1:5">
      <c r="A210" s="4">
        <v>186</v>
      </c>
      <c r="B210" s="4">
        <v>10.135229822359809</v>
      </c>
      <c r="C210" s="4">
        <v>8.0087701776401889</v>
      </c>
      <c r="D210" s="1">
        <f t="shared" si="4"/>
        <v>64.140399758258866</v>
      </c>
      <c r="E210" s="1">
        <f t="shared" si="5"/>
        <v>4.1952251621702885</v>
      </c>
    </row>
    <row r="211" spans="1:5">
      <c r="A211" s="4">
        <v>187</v>
      </c>
      <c r="B211" s="4">
        <v>10.145669101823923</v>
      </c>
      <c r="C211" s="4">
        <v>8.3013308981760758</v>
      </c>
      <c r="D211" s="1">
        <f t="shared" si="4"/>
        <v>68.912094681012817</v>
      </c>
      <c r="E211" s="1">
        <f t="shared" si="5"/>
        <v>4.507326968233011</v>
      </c>
    </row>
    <row r="212" spans="1:5">
      <c r="A212" s="4">
        <v>188</v>
      </c>
      <c r="B212" s="4">
        <v>10.123904188978932</v>
      </c>
      <c r="C212" s="4">
        <v>8.5460958110210701</v>
      </c>
      <c r="D212" s="1">
        <f t="shared" si="4"/>
        <v>73.035753611151875</v>
      </c>
      <c r="E212" s="1">
        <f t="shared" si="5"/>
        <v>4.7770427443917036</v>
      </c>
    </row>
    <row r="213" spans="1:5">
      <c r="A213" s="4">
        <v>189</v>
      </c>
      <c r="B213" s="4">
        <v>10.148722098648333</v>
      </c>
      <c r="C213" s="4">
        <v>8.5602779013516663</v>
      </c>
      <c r="D213" s="1">
        <f t="shared" si="4"/>
        <v>73.278357748369686</v>
      </c>
      <c r="E213" s="1">
        <f t="shared" si="5"/>
        <v>4.7929107306334284</v>
      </c>
    </row>
    <row r="214" spans="1:5">
      <c r="A214" s="4">
        <v>190</v>
      </c>
      <c r="B214" s="4">
        <v>9.8537632119028764</v>
      </c>
      <c r="C214" s="4">
        <v>9.7862367880971242</v>
      </c>
      <c r="D214" s="1">
        <f t="shared" si="4"/>
        <v>95.770430472705513</v>
      </c>
      <c r="E214" s="1">
        <f t="shared" si="5"/>
        <v>6.2640476396351179</v>
      </c>
    </row>
    <row r="215" spans="1:5">
      <c r="A215" s="4">
        <v>191</v>
      </c>
      <c r="B215" s="4">
        <v>10.085987938095126</v>
      </c>
      <c r="C215" s="4">
        <v>10.126012061904873</v>
      </c>
      <c r="D215" s="1">
        <f t="shared" si="4"/>
        <v>102.53612027784298</v>
      </c>
      <c r="E215" s="1">
        <f t="shared" si="5"/>
        <v>6.7065704835358062</v>
      </c>
    </row>
    <row r="216" spans="1:5" ht="15.75" thickBot="1">
      <c r="A216" s="5">
        <v>192</v>
      </c>
      <c r="B216" s="5">
        <v>10.115631552422466</v>
      </c>
      <c r="C216" s="5">
        <v>11.548368447577536</v>
      </c>
      <c r="D216" s="1">
        <f t="shared" si="4"/>
        <v>133.36481380100437</v>
      </c>
      <c r="E216" s="1">
        <f t="shared" si="5"/>
        <v>8.7229799738516132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data</vt:lpstr>
      <vt:lpstr>Sheet3</vt:lpstr>
      <vt:lpstr>Sheet5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2013-04-03T01:01:53Z</dcterms:modified>
</cp:coreProperties>
</file>