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JOLTS Level" sheetId="1" r:id="rId1"/>
    <sheet name="JOLTS Growth" sheetId="5" r:id="rId2"/>
    <sheet name="Definitions" sheetId="6" r:id="rId3"/>
    <sheet name="Incomes by MSA" sheetId="4" r:id="rId4"/>
  </sheets>
  <calcPr calcId="125725"/>
</workbook>
</file>

<file path=xl/calcChain.xml><?xml version="1.0" encoding="utf-8"?>
<calcChain xmlns="http://schemas.openxmlformats.org/spreadsheetml/2006/main">
  <c r="C8" i="4"/>
  <c r="C10"/>
  <c r="C11"/>
  <c r="C9"/>
  <c r="C7"/>
  <c r="C6"/>
  <c r="C5"/>
  <c r="C4"/>
  <c r="C3"/>
  <c r="C2"/>
</calcChain>
</file>

<file path=xl/sharedStrings.xml><?xml version="1.0" encoding="utf-8"?>
<sst xmlns="http://schemas.openxmlformats.org/spreadsheetml/2006/main" count="54" uniqueCount="32">
  <si>
    <t>Year</t>
  </si>
  <si>
    <t>Private</t>
  </si>
  <si>
    <t>Public</t>
  </si>
  <si>
    <t>Hires</t>
  </si>
  <si>
    <t>Layoffs/Discharges</t>
  </si>
  <si>
    <t>Quits</t>
  </si>
  <si>
    <t>Job Openings and Labor Turnover Survey, in thousands</t>
  </si>
  <si>
    <t>Job Openings and Labor Turnover Survey, growth rate from previous year</t>
  </si>
  <si>
    <t>Year the hire or seperation occurred</t>
  </si>
  <si>
    <t>Total number of people, in thousands, hired or rehired. Includes seasonal, permanent, and short-term as well as full time and part time</t>
  </si>
  <si>
    <t>Layoffs and Discharges</t>
  </si>
  <si>
    <t>Other</t>
  </si>
  <si>
    <t>https://www.bls.gov/jlt/jltdef.htm</t>
  </si>
  <si>
    <t>Total number of people, in thousands, that seperated voluntarily. Does not include retirements.</t>
  </si>
  <si>
    <t>Total number of people, in thousands, that seperated due to retirement, death, disability, and transfer.</t>
  </si>
  <si>
    <t>Total number of people, in thousands, that seperated involuntarily. Includes layoffs with no intent to rehire, firings for cause, and discharges due to the position being eliminated and downsizing</t>
  </si>
  <si>
    <t>For more information</t>
  </si>
  <si>
    <t>Other Separations</t>
  </si>
  <si>
    <t>New York-Newark-Jersey City</t>
  </si>
  <si>
    <t>Los Angeles-Long Beach-Anaheim</t>
  </si>
  <si>
    <t>Chicago-Naperville-Elgin</t>
  </si>
  <si>
    <t>Dallas-Fort Worth-Arlington</t>
  </si>
  <si>
    <t>Metro Statistical Area</t>
  </si>
  <si>
    <t>Houston-The Woodlands-Sugar Land</t>
  </si>
  <si>
    <t>Washington-Arlington-Alexandria</t>
  </si>
  <si>
    <t>Miami-Fort Lauderdale-West Palm Beach</t>
  </si>
  <si>
    <t>Philadelphia-Camden-Wilmington</t>
  </si>
  <si>
    <t>Atlanta-Sandy Springs-Roswell</t>
  </si>
  <si>
    <t>Boston-Cambridge-Newton</t>
  </si>
  <si>
    <t>2010 Census</t>
  </si>
  <si>
    <t>Average Income</t>
  </si>
  <si>
    <t>Density (sq mile)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</si>
</sst>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70" formatCode="_(* #,##0_);_(* \(#,##0\);_(* &quot;-&quot;??_);_(@_)"/>
    <numFmt numFmtId="171" formatCode="0.0%"/>
    <numFmt numFmtId="174" formatCode="0.000%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1" fillId="0" borderId="0" xfId="0" applyNumberFormat="1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170" fontId="6" fillId="0" borderId="0" xfId="1" applyNumberFormat="1" applyFont="1" applyFill="1" applyBorder="1" applyAlignment="1">
      <alignment horizontal="right" vertical="center"/>
    </xf>
    <xf numFmtId="171" fontId="6" fillId="0" borderId="0" xfId="2" applyNumberFormat="1" applyFont="1" applyFill="1" applyBorder="1" applyAlignment="1">
      <alignment horizontal="right" vertical="center"/>
    </xf>
    <xf numFmtId="0" fontId="1" fillId="0" borderId="0" xfId="0" applyFont="1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vertical="top"/>
    </xf>
    <xf numFmtId="171" fontId="0" fillId="0" borderId="0" xfId="2" applyNumberFormat="1" applyFont="1" applyProtection="1">
      <protection locked="0"/>
    </xf>
    <xf numFmtId="170" fontId="0" fillId="0" borderId="0" xfId="0" applyNumberFormat="1"/>
    <xf numFmtId="170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Fill="1" applyBorder="1" applyAlignment="1"/>
    <xf numFmtId="10" fontId="0" fillId="0" borderId="0" xfId="2" applyNumberFormat="1" applyFont="1"/>
    <xf numFmtId="171" fontId="0" fillId="0" borderId="0" xfId="0" applyNumberFormat="1"/>
    <xf numFmtId="174" fontId="0" fillId="0" borderId="0" xfId="0" applyNumberFormat="1"/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0" xfId="0" applyBorder="1"/>
    <xf numFmtId="170" fontId="3" fillId="0" borderId="2" xfId="1" applyNumberFormat="1" applyFont="1" applyBorder="1" applyAlignment="1">
      <alignment horizontal="center" vertical="top" wrapText="1"/>
    </xf>
    <xf numFmtId="170" fontId="3" fillId="0" borderId="3" xfId="1" applyNumberFormat="1" applyFont="1" applyBorder="1" applyAlignment="1">
      <alignment horizontal="center" vertical="top" wrapText="1"/>
    </xf>
    <xf numFmtId="43" fontId="3" fillId="0" borderId="2" xfId="1" applyFont="1" applyBorder="1" applyAlignment="1">
      <alignment horizontal="left" vertical="top" wrapText="1"/>
    </xf>
    <xf numFmtId="43" fontId="3" fillId="0" borderId="3" xfId="1" applyFont="1" applyBorder="1" applyAlignment="1">
      <alignment horizontal="left" vertical="top" wrapText="1"/>
    </xf>
    <xf numFmtId="170" fontId="3" fillId="0" borderId="2" xfId="1" applyNumberFormat="1" applyFont="1" applyBorder="1" applyAlignment="1">
      <alignment horizontal="left" vertical="top" wrapText="1"/>
    </xf>
    <xf numFmtId="170" fontId="3" fillId="0" borderId="3" xfId="1" applyNumberFormat="1" applyFont="1" applyBorder="1" applyAlignment="1">
      <alignment horizontal="left" vertical="top" wrapText="1"/>
    </xf>
    <xf numFmtId="43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zoomScaleNormal="100" workbookViewId="0">
      <selection activeCell="E19" sqref="E19"/>
    </sheetView>
  </sheetViews>
  <sheetFormatPr defaultRowHeight="15"/>
  <cols>
    <col min="2" max="9" width="10.7109375" customWidth="1"/>
  </cols>
  <sheetData>
    <row r="1" spans="1:9">
      <c r="A1" s="6" t="s">
        <v>6</v>
      </c>
      <c r="B1" s="6"/>
      <c r="C1" s="6"/>
      <c r="D1" s="6"/>
      <c r="E1" s="6"/>
      <c r="F1" s="6"/>
      <c r="G1" s="6"/>
      <c r="H1" s="6"/>
      <c r="I1" s="6"/>
    </row>
    <row r="2" spans="1:9">
      <c r="A2" s="5"/>
      <c r="B2" s="8" t="s">
        <v>3</v>
      </c>
      <c r="C2" s="8"/>
      <c r="D2" s="8" t="s">
        <v>4</v>
      </c>
      <c r="E2" s="8"/>
      <c r="F2" s="8" t="s">
        <v>5</v>
      </c>
      <c r="G2" s="8"/>
      <c r="H2" s="8" t="s">
        <v>17</v>
      </c>
      <c r="I2" s="8"/>
    </row>
    <row r="3" spans="1:9">
      <c r="A3" s="3" t="s">
        <v>0</v>
      </c>
      <c r="B3" s="7" t="s">
        <v>1</v>
      </c>
      <c r="C3" s="7" t="s">
        <v>2</v>
      </c>
      <c r="D3" s="7" t="s">
        <v>1</v>
      </c>
      <c r="E3" s="7" t="s">
        <v>2</v>
      </c>
      <c r="F3" s="7" t="s">
        <v>1</v>
      </c>
      <c r="G3" s="7" t="s">
        <v>2</v>
      </c>
      <c r="H3" s="7" t="s">
        <v>1</v>
      </c>
      <c r="I3" s="7" t="s">
        <v>2</v>
      </c>
    </row>
    <row r="4" spans="1:9">
      <c r="A4">
        <v>2008</v>
      </c>
      <c r="B4" s="9">
        <v>51260</v>
      </c>
      <c r="C4" s="9">
        <v>3503</v>
      </c>
      <c r="D4" s="9">
        <v>22834</v>
      </c>
      <c r="E4" s="9">
        <v>1136</v>
      </c>
      <c r="F4" s="9">
        <v>28784</v>
      </c>
      <c r="G4" s="9">
        <v>1608</v>
      </c>
      <c r="H4" s="9">
        <v>3235</v>
      </c>
      <c r="I4" s="9">
        <v>614</v>
      </c>
    </row>
    <row r="5" spans="1:9">
      <c r="A5">
        <v>2009</v>
      </c>
      <c r="B5" s="9">
        <v>42882</v>
      </c>
      <c r="C5" s="9">
        <v>3309</v>
      </c>
      <c r="D5" s="9">
        <v>24984</v>
      </c>
      <c r="E5" s="9">
        <v>1571</v>
      </c>
      <c r="F5" s="9">
        <v>19895</v>
      </c>
      <c r="G5" s="9">
        <v>1217</v>
      </c>
      <c r="H5" s="9">
        <v>3078</v>
      </c>
      <c r="I5" s="9">
        <v>611</v>
      </c>
    </row>
    <row r="6" spans="1:9">
      <c r="A6">
        <v>2010</v>
      </c>
      <c r="B6" s="9">
        <v>44831</v>
      </c>
      <c r="C6" s="9">
        <v>3828</v>
      </c>
      <c r="D6" s="9">
        <v>19662</v>
      </c>
      <c r="E6" s="9">
        <v>2040</v>
      </c>
      <c r="F6" s="9">
        <v>20743</v>
      </c>
      <c r="G6" s="9">
        <v>1305</v>
      </c>
      <c r="H6" s="9">
        <v>3133</v>
      </c>
      <c r="I6" s="9">
        <v>764</v>
      </c>
    </row>
    <row r="7" spans="1:9">
      <c r="A7">
        <v>2011</v>
      </c>
      <c r="B7" s="9">
        <v>47166</v>
      </c>
      <c r="C7" s="9">
        <v>3084</v>
      </c>
      <c r="D7" s="9">
        <v>19431</v>
      </c>
      <c r="E7" s="9">
        <v>1326</v>
      </c>
      <c r="F7" s="9">
        <v>22181</v>
      </c>
      <c r="G7" s="9">
        <v>1399</v>
      </c>
      <c r="H7" s="9">
        <v>3149</v>
      </c>
      <c r="I7" s="9">
        <v>727</v>
      </c>
    </row>
    <row r="8" spans="1:9">
      <c r="A8">
        <v>2012</v>
      </c>
      <c r="B8" s="9">
        <v>48898</v>
      </c>
      <c r="C8" s="9">
        <v>3435</v>
      </c>
      <c r="D8" s="9">
        <v>19747</v>
      </c>
      <c r="E8" s="9">
        <v>1196</v>
      </c>
      <c r="F8" s="9">
        <v>23594</v>
      </c>
      <c r="G8" s="9">
        <v>1548</v>
      </c>
      <c r="H8" s="9">
        <v>3283</v>
      </c>
      <c r="I8" s="9">
        <v>762</v>
      </c>
    </row>
    <row r="9" spans="1:9">
      <c r="A9">
        <v>2013</v>
      </c>
      <c r="B9" s="9">
        <v>50866</v>
      </c>
      <c r="C9" s="9">
        <v>3434</v>
      </c>
      <c r="D9" s="9">
        <v>18737</v>
      </c>
      <c r="E9" s="9">
        <v>1154</v>
      </c>
      <c r="F9" s="9">
        <v>26142</v>
      </c>
      <c r="G9" s="9">
        <v>1575</v>
      </c>
      <c r="H9" s="9">
        <v>3548</v>
      </c>
      <c r="I9" s="9">
        <v>782</v>
      </c>
    </row>
    <row r="10" spans="1:9">
      <c r="A10">
        <v>2014</v>
      </c>
      <c r="B10" s="9">
        <v>54985</v>
      </c>
      <c r="C10" s="9">
        <v>3646</v>
      </c>
      <c r="D10" s="9">
        <v>19333</v>
      </c>
      <c r="E10" s="9">
        <v>1072</v>
      </c>
      <c r="F10" s="9">
        <v>28900</v>
      </c>
      <c r="G10" s="9">
        <v>1687</v>
      </c>
      <c r="H10" s="9">
        <v>3833</v>
      </c>
      <c r="I10" s="9">
        <v>772</v>
      </c>
    </row>
    <row r="11" spans="1:9">
      <c r="A11">
        <v>2015</v>
      </c>
      <c r="B11" s="9">
        <v>57899</v>
      </c>
      <c r="C11" s="9">
        <v>4130</v>
      </c>
      <c r="D11" s="9">
        <v>19665</v>
      </c>
      <c r="E11" s="9">
        <v>1297</v>
      </c>
      <c r="F11" s="9">
        <v>31847</v>
      </c>
      <c r="G11" s="9">
        <v>1883</v>
      </c>
      <c r="H11" s="9">
        <v>3836</v>
      </c>
      <c r="I11" s="9">
        <v>767</v>
      </c>
    </row>
    <row r="12" spans="1:9">
      <c r="A12">
        <v>2016</v>
      </c>
      <c r="B12" s="9">
        <v>58936</v>
      </c>
      <c r="C12" s="9">
        <v>4303</v>
      </c>
      <c r="D12" s="9">
        <v>18822</v>
      </c>
      <c r="E12" s="9">
        <v>1330</v>
      </c>
      <c r="F12" s="9">
        <v>34293</v>
      </c>
      <c r="G12" s="9">
        <v>2047</v>
      </c>
      <c r="H12" s="9">
        <v>3673</v>
      </c>
      <c r="I12" s="9">
        <v>734</v>
      </c>
    </row>
    <row r="13" spans="1:9">
      <c r="A13">
        <v>2017</v>
      </c>
      <c r="B13" s="9">
        <v>61122</v>
      </c>
      <c r="C13" s="9">
        <v>4138</v>
      </c>
      <c r="D13" s="9">
        <v>19351</v>
      </c>
      <c r="E13" s="9">
        <v>1324</v>
      </c>
      <c r="F13" s="9">
        <v>36145</v>
      </c>
      <c r="G13" s="9">
        <v>2034</v>
      </c>
      <c r="H13" s="9">
        <v>3453</v>
      </c>
      <c r="I13" s="9">
        <v>722</v>
      </c>
    </row>
    <row r="14" spans="1:9">
      <c r="B14" s="16"/>
      <c r="C14" s="2"/>
      <c r="D14" s="2"/>
      <c r="E14" s="1"/>
    </row>
    <row r="15" spans="1:9">
      <c r="B15" s="14"/>
      <c r="C15" s="14"/>
      <c r="D15" s="14"/>
      <c r="E15" s="14"/>
      <c r="F15" s="14"/>
      <c r="G15" s="14"/>
      <c r="H15" s="14"/>
      <c r="I15" s="14"/>
    </row>
    <row r="16" spans="1:9">
      <c r="B16" s="16"/>
      <c r="C16" s="16"/>
      <c r="D16" s="17"/>
      <c r="E16" s="1"/>
      <c r="F16" s="1"/>
      <c r="G16" s="1"/>
      <c r="H16" s="1"/>
      <c r="I16" s="1"/>
    </row>
    <row r="17" spans="2:5">
      <c r="B17" s="16"/>
      <c r="C17" s="16"/>
      <c r="D17" s="17"/>
      <c r="E17" s="1"/>
    </row>
    <row r="18" spans="2:5">
      <c r="B18" s="16"/>
      <c r="C18" s="16"/>
      <c r="D18" s="17"/>
      <c r="E18" s="1"/>
    </row>
    <row r="19" spans="2:5">
      <c r="B19" s="16"/>
      <c r="C19" s="16"/>
      <c r="D19" s="17"/>
    </row>
    <row r="20" spans="2:5">
      <c r="B20" s="16"/>
      <c r="C20" s="16"/>
    </row>
    <row r="21" spans="2:5">
      <c r="B21" s="16"/>
      <c r="C21" s="16"/>
    </row>
    <row r="22" spans="2:5">
      <c r="B22" s="16"/>
      <c r="C22" s="16"/>
    </row>
    <row r="23" spans="2:5">
      <c r="B23" s="16"/>
      <c r="C23" s="16"/>
      <c r="E23" s="18"/>
    </row>
  </sheetData>
  <sortState ref="D22:D25">
    <sortCondition ref="D22"/>
  </sortState>
  <mergeCells count="5">
    <mergeCell ref="H2:I2"/>
    <mergeCell ref="A1:I1"/>
    <mergeCell ref="B2:C2"/>
    <mergeCell ref="D2:E2"/>
    <mergeCell ref="F2:G2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18" sqref="I18"/>
    </sheetView>
  </sheetViews>
  <sheetFormatPr defaultRowHeight="15"/>
  <sheetData>
    <row r="1" spans="1:10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10">
      <c r="A2" s="5"/>
      <c r="B2" s="8" t="s">
        <v>3</v>
      </c>
      <c r="C2" s="8"/>
      <c r="D2" s="8" t="s">
        <v>4</v>
      </c>
      <c r="E2" s="8"/>
      <c r="F2" s="8" t="s">
        <v>5</v>
      </c>
      <c r="G2" s="8"/>
      <c r="H2" s="8" t="s">
        <v>17</v>
      </c>
      <c r="I2" s="8"/>
    </row>
    <row r="3" spans="1:10">
      <c r="A3" s="3" t="s">
        <v>0</v>
      </c>
      <c r="B3" s="7" t="s">
        <v>1</v>
      </c>
      <c r="C3" s="7" t="s">
        <v>2</v>
      </c>
      <c r="D3" s="7" t="s">
        <v>1</v>
      </c>
      <c r="E3" s="7" t="s">
        <v>2</v>
      </c>
      <c r="F3" s="7" t="s">
        <v>1</v>
      </c>
      <c r="G3" s="7" t="s">
        <v>2</v>
      </c>
      <c r="H3" s="7" t="s">
        <v>1</v>
      </c>
      <c r="I3" s="7" t="s">
        <v>2</v>
      </c>
    </row>
    <row r="4" spans="1:10">
      <c r="A4">
        <v>2009</v>
      </c>
      <c r="B4" s="10">
        <v>-0.16344127975029263</v>
      </c>
      <c r="C4" s="10">
        <v>-5.5381101912646301E-2</v>
      </c>
      <c r="D4" s="10">
        <v>9.4157834807742841E-2</v>
      </c>
      <c r="E4" s="10">
        <v>0.38292253521126762</v>
      </c>
      <c r="F4" s="10">
        <v>-0.30881739855475265</v>
      </c>
      <c r="G4" s="10">
        <v>-0.24315920398009949</v>
      </c>
      <c r="H4" s="10">
        <v>-4.8531684698608968E-2</v>
      </c>
      <c r="I4" s="10">
        <v>-4.8859934853420191E-3</v>
      </c>
      <c r="J4" s="20"/>
    </row>
    <row r="5" spans="1:10">
      <c r="A5">
        <v>2010</v>
      </c>
      <c r="B5" s="10">
        <v>4.5450305489482763E-2</v>
      </c>
      <c r="C5" s="10">
        <v>0.15684496826835903</v>
      </c>
      <c r="D5" s="10">
        <v>-0.21301633045148896</v>
      </c>
      <c r="E5" s="10">
        <v>0.29853596435391472</v>
      </c>
      <c r="F5" s="10">
        <v>4.2623774817793413E-2</v>
      </c>
      <c r="G5" s="10">
        <v>7.2308956450287593E-2</v>
      </c>
      <c r="H5" s="10">
        <v>1.7868745938921377E-2</v>
      </c>
      <c r="I5" s="10">
        <v>0.25040916530278234</v>
      </c>
      <c r="J5" s="20"/>
    </row>
    <row r="6" spans="1:10">
      <c r="A6">
        <v>2011</v>
      </c>
      <c r="B6" s="10">
        <v>5.2084495103834401E-2</v>
      </c>
      <c r="C6" s="10">
        <v>-0.19435736677115986</v>
      </c>
      <c r="D6" s="10">
        <v>-1.1748550503509307E-2</v>
      </c>
      <c r="E6" s="10">
        <v>-0.35</v>
      </c>
      <c r="F6" s="10">
        <v>6.9324591428433682E-2</v>
      </c>
      <c r="G6" s="10">
        <v>7.2030651340996163E-2</v>
      </c>
      <c r="H6" s="10">
        <v>5.106926268751995E-3</v>
      </c>
      <c r="I6" s="10">
        <v>-4.8429319371727751E-2</v>
      </c>
      <c r="J6" s="20"/>
    </row>
    <row r="7" spans="1:10">
      <c r="A7">
        <v>2012</v>
      </c>
      <c r="B7" s="10">
        <v>3.6721367086460587E-2</v>
      </c>
      <c r="C7" s="10">
        <v>0.11381322957198443</v>
      </c>
      <c r="D7" s="10">
        <v>1.6262673048221914E-2</v>
      </c>
      <c r="E7" s="10">
        <v>-9.8039215686274508E-2</v>
      </c>
      <c r="F7" s="10">
        <v>6.3703169379198413E-2</v>
      </c>
      <c r="G7" s="10">
        <v>0.10650464617583988</v>
      </c>
      <c r="H7" s="10">
        <v>4.2553191489361701E-2</v>
      </c>
      <c r="I7" s="10">
        <v>4.8143053645116916E-2</v>
      </c>
      <c r="J7" s="20"/>
    </row>
    <row r="8" spans="1:10">
      <c r="A8">
        <v>2013</v>
      </c>
      <c r="B8" s="10">
        <v>4.0247044868910793E-2</v>
      </c>
      <c r="C8" s="10">
        <v>-2.9112081513828241E-4</v>
      </c>
      <c r="D8" s="10">
        <v>-5.1147009672355297E-2</v>
      </c>
      <c r="E8" s="10">
        <v>-3.5117056856187288E-2</v>
      </c>
      <c r="F8" s="10">
        <v>0.10799355768415698</v>
      </c>
      <c r="G8" s="10">
        <v>1.7441860465116279E-2</v>
      </c>
      <c r="H8" s="10">
        <v>8.0718854706061535E-2</v>
      </c>
      <c r="I8" s="10">
        <v>2.6246719160104987E-2</v>
      </c>
      <c r="J8" s="20"/>
    </row>
    <row r="9" spans="1:10">
      <c r="A9">
        <v>2014</v>
      </c>
      <c r="B9" s="10">
        <v>8.0977470215861283E-2</v>
      </c>
      <c r="C9" s="10">
        <v>6.173558532323821E-2</v>
      </c>
      <c r="D9" s="10">
        <v>3.1808720713027698E-2</v>
      </c>
      <c r="E9" s="10">
        <v>-7.1057192374350084E-2</v>
      </c>
      <c r="F9" s="10">
        <v>0.10550072679978578</v>
      </c>
      <c r="G9" s="10">
        <v>7.1111111111111111E-2</v>
      </c>
      <c r="H9" s="10">
        <v>8.0326944757609917E-2</v>
      </c>
      <c r="I9" s="10">
        <v>-1.278772378516624E-2</v>
      </c>
      <c r="J9" s="20"/>
    </row>
    <row r="10" spans="1:10">
      <c r="A10">
        <v>2015</v>
      </c>
      <c r="B10" s="10">
        <v>5.2996271710466489E-2</v>
      </c>
      <c r="C10" s="10">
        <v>0.13274821722435545</v>
      </c>
      <c r="D10" s="10">
        <v>1.7172709874308179E-2</v>
      </c>
      <c r="E10" s="10">
        <v>0.20988805970149255</v>
      </c>
      <c r="F10" s="10">
        <v>0.10197231833910035</v>
      </c>
      <c r="G10" s="10">
        <v>0.11618257261410789</v>
      </c>
      <c r="H10" s="10">
        <v>7.8267675450039136E-4</v>
      </c>
      <c r="I10" s="10">
        <v>-6.4766839378238338E-3</v>
      </c>
      <c r="J10" s="20"/>
    </row>
    <row r="11" spans="1:10">
      <c r="A11">
        <v>2016</v>
      </c>
      <c r="B11" s="10">
        <v>1.7910499317777509E-2</v>
      </c>
      <c r="C11" s="10">
        <v>4.1888619854721552E-2</v>
      </c>
      <c r="D11" s="10">
        <v>-4.2868039664378334E-2</v>
      </c>
      <c r="E11" s="10">
        <v>2.5443330763299923E-2</v>
      </c>
      <c r="F11" s="10">
        <v>7.6804722579834839E-2</v>
      </c>
      <c r="G11" s="10">
        <v>8.7095061072756247E-2</v>
      </c>
      <c r="H11" s="10">
        <v>-4.2492179353493219E-2</v>
      </c>
      <c r="I11" s="10">
        <v>-4.3024771838331158E-2</v>
      </c>
      <c r="J11" s="20"/>
    </row>
    <row r="12" spans="1:10">
      <c r="A12">
        <v>2017</v>
      </c>
      <c r="B12" s="10">
        <v>3.7091081851499931E-2</v>
      </c>
      <c r="C12" s="10">
        <v>-3.8345340460144088E-2</v>
      </c>
      <c r="D12" s="10">
        <v>2.810540856444586E-2</v>
      </c>
      <c r="E12" s="10">
        <v>-4.5112781954887221E-3</v>
      </c>
      <c r="F12" s="10">
        <v>5.4005190563671888E-2</v>
      </c>
      <c r="G12" s="10">
        <v>-6.3507572056668293E-3</v>
      </c>
      <c r="H12" s="10">
        <v>-5.9896542335965149E-2</v>
      </c>
      <c r="I12" s="10">
        <v>-1.6348773841961851E-2</v>
      </c>
      <c r="J12" s="20"/>
    </row>
    <row r="13" spans="1:10">
      <c r="B13" s="19"/>
      <c r="C13" s="19"/>
      <c r="D13" s="19"/>
      <c r="E13" s="19"/>
      <c r="F13" s="19"/>
      <c r="G13" s="19"/>
      <c r="H13" s="19"/>
      <c r="I13" s="19"/>
      <c r="J13" s="21"/>
    </row>
    <row r="15" spans="1:10">
      <c r="B15" s="19"/>
      <c r="C15" s="19"/>
      <c r="D15" s="19"/>
      <c r="E15" s="19"/>
      <c r="F15" s="19"/>
      <c r="G15" s="19"/>
      <c r="H15" s="19"/>
      <c r="I15" s="19"/>
    </row>
  </sheetData>
  <mergeCells count="5">
    <mergeCell ref="A1:I1"/>
    <mergeCell ref="B2:C2"/>
    <mergeCell ref="D2:E2"/>
    <mergeCell ref="F2:G2"/>
    <mergeCell ref="H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27" sqref="B27"/>
    </sheetView>
  </sheetViews>
  <sheetFormatPr defaultRowHeight="15"/>
  <cols>
    <col min="1" max="1" width="21.7109375" style="11" customWidth="1"/>
    <col min="2" max="2" width="73.140625" customWidth="1"/>
  </cols>
  <sheetData>
    <row r="1" spans="1:2">
      <c r="A1" s="13" t="s">
        <v>0</v>
      </c>
      <c r="B1" s="12" t="s">
        <v>8</v>
      </c>
    </row>
    <row r="2" spans="1:2" ht="30">
      <c r="A2" s="13" t="s">
        <v>3</v>
      </c>
      <c r="B2" s="12" t="s">
        <v>9</v>
      </c>
    </row>
    <row r="3" spans="1:2" ht="45">
      <c r="A3" s="13" t="s">
        <v>10</v>
      </c>
      <c r="B3" s="12" t="s">
        <v>15</v>
      </c>
    </row>
    <row r="4" spans="1:2" ht="30">
      <c r="A4" s="13" t="s">
        <v>5</v>
      </c>
      <c r="B4" s="12" t="s">
        <v>13</v>
      </c>
    </row>
    <row r="5" spans="1:2" ht="30">
      <c r="A5" s="13" t="s">
        <v>11</v>
      </c>
      <c r="B5" s="12" t="s">
        <v>14</v>
      </c>
    </row>
    <row r="7" spans="1:2">
      <c r="A7" s="11" t="s">
        <v>16</v>
      </c>
      <c r="B7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4"/>
  <sheetViews>
    <sheetView zoomScale="85" zoomScaleNormal="85" workbookViewId="0">
      <selection activeCell="D16" sqref="D16"/>
    </sheetView>
  </sheetViews>
  <sheetFormatPr defaultRowHeight="15"/>
  <cols>
    <col min="1" max="1" width="27.28515625" customWidth="1"/>
    <col min="2" max="2" width="17.5703125" customWidth="1"/>
    <col min="3" max="3" width="17.85546875" customWidth="1"/>
    <col min="4" max="4" width="18.42578125" customWidth="1"/>
  </cols>
  <sheetData>
    <row r="1" spans="1:4" ht="16.5" thickBot="1">
      <c r="A1" s="4" t="s">
        <v>22</v>
      </c>
      <c r="B1" s="4" t="s">
        <v>31</v>
      </c>
      <c r="C1" s="4" t="s">
        <v>30</v>
      </c>
      <c r="D1" s="4" t="s">
        <v>29</v>
      </c>
    </row>
    <row r="2" spans="1:4" ht="33" thickTop="1" thickBot="1">
      <c r="A2" s="22" t="s">
        <v>18</v>
      </c>
      <c r="B2" s="27">
        <v>1781.3</v>
      </c>
      <c r="C2" s="29">
        <f>1340859000000/D2</f>
        <v>68525.11395222976</v>
      </c>
      <c r="D2" s="25">
        <v>19567410</v>
      </c>
    </row>
    <row r="3" spans="1:4" ht="32.25" thickBot="1">
      <c r="A3" s="22" t="s">
        <v>19</v>
      </c>
      <c r="B3" s="27"/>
      <c r="C3" s="29">
        <f>762565000000/D3</f>
        <v>59441.475482150097</v>
      </c>
      <c r="D3" s="25">
        <v>12828837</v>
      </c>
    </row>
    <row r="4" spans="1:4" ht="16.5" thickBot="1">
      <c r="A4" s="22" t="s">
        <v>20</v>
      </c>
      <c r="B4" s="27">
        <v>1318</v>
      </c>
      <c r="C4" s="29">
        <f>533825000000/D4</f>
        <v>56423.113367835998</v>
      </c>
      <c r="D4" s="25">
        <v>9461105</v>
      </c>
    </row>
    <row r="5" spans="1:4" ht="16.5" thickBot="1">
      <c r="A5" s="22" t="s">
        <v>21</v>
      </c>
      <c r="B5" s="27">
        <v>634</v>
      </c>
      <c r="C5" s="29">
        <f>377500000000/D5</f>
        <v>58743.764213267721</v>
      </c>
      <c r="D5" s="25">
        <v>6426214</v>
      </c>
    </row>
    <row r="6" spans="1:4" ht="32.25" thickBot="1">
      <c r="A6" s="22" t="s">
        <v>23</v>
      </c>
      <c r="B6" s="27">
        <v>630.29999999999995</v>
      </c>
      <c r="C6" s="29">
        <f>401087000000/D6</f>
        <v>67746.421873057567</v>
      </c>
      <c r="D6" s="25">
        <v>5920416</v>
      </c>
    </row>
    <row r="7" spans="1:4" ht="32.25" thickBot="1">
      <c r="A7" s="22" t="s">
        <v>24</v>
      </c>
      <c r="B7" s="27">
        <v>1084</v>
      </c>
      <c r="C7" s="29">
        <f>432364000000/D7</f>
        <v>76711.533520976431</v>
      </c>
      <c r="D7" s="25">
        <v>5636232</v>
      </c>
    </row>
    <row r="8" spans="1:4" ht="32.25" thickBot="1">
      <c r="A8" s="22" t="s">
        <v>25</v>
      </c>
      <c r="B8" s="27">
        <v>1004</v>
      </c>
      <c r="C8" s="29">
        <f>250639000000/D8</f>
        <v>45041.408825556391</v>
      </c>
      <c r="D8" s="25">
        <v>5564635</v>
      </c>
    </row>
    <row r="9" spans="1:4" ht="32.25" thickBot="1">
      <c r="A9" s="22" t="s">
        <v>26</v>
      </c>
      <c r="B9" s="27">
        <v>2746.32</v>
      </c>
      <c r="C9" s="29">
        <f>348749000000/D9</f>
        <v>58462.522607668994</v>
      </c>
      <c r="D9" s="25">
        <v>5965343</v>
      </c>
    </row>
    <row r="10" spans="1:4" ht="32.25" thickBot="1">
      <c r="A10" s="22" t="s">
        <v>27</v>
      </c>
      <c r="B10" s="27">
        <v>631.17999999999995</v>
      </c>
      <c r="C10" s="29">
        <f>274874000000/D10</f>
        <v>51993.217733161233</v>
      </c>
      <c r="D10" s="25">
        <v>5286728</v>
      </c>
    </row>
    <row r="11" spans="1:4" ht="15.75">
      <c r="A11" s="23" t="s">
        <v>28</v>
      </c>
      <c r="B11" s="28">
        <v>1375</v>
      </c>
      <c r="C11" s="30">
        <f>330024000000/D11</f>
        <v>72494.476542273725</v>
      </c>
      <c r="D11" s="26">
        <v>4552402</v>
      </c>
    </row>
    <row r="12" spans="1:4">
      <c r="A12" s="24"/>
      <c r="B12" s="24"/>
      <c r="C12" s="24"/>
      <c r="D12" s="24"/>
    </row>
    <row r="13" spans="1:4">
      <c r="D13" s="31"/>
    </row>
    <row r="14" spans="1:4">
      <c r="D14" s="15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JOLTS Level</vt:lpstr>
      <vt:lpstr>JOLTS Growth</vt:lpstr>
      <vt:lpstr>Definitions</vt:lpstr>
      <vt:lpstr>Incomes by MSA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2018-06-02T17:59:23Z</dcterms:modified>
</cp:coreProperties>
</file>